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035" windowHeight="12015"/>
  </bookViews>
  <sheets>
    <sheet name="OVERVIEW" sheetId="9" r:id="rId1"/>
    <sheet name="SUMMARY" sheetId="4" r:id="rId2"/>
    <sheet name="1. WASTE" sheetId="5" r:id="rId3"/>
    <sheet name="2. ENERGY" sheetId="6" r:id="rId4"/>
    <sheet name="3. TRANSPORTATION" sheetId="1" r:id="rId5"/>
    <sheet name="4. PURCHASING" sheetId="2" r:id="rId6"/>
    <sheet name="5. CHANGE" sheetId="7" r:id="rId7"/>
  </sheets>
  <definedNames>
    <definedName name="_ftn1" localSheetId="2">'1. WASTE'!$C$52</definedName>
    <definedName name="_ftn2" localSheetId="2">'1. WASTE'!$C$53</definedName>
    <definedName name="_ftnref1" localSheetId="2">'1. WASTE'!$C$10</definedName>
    <definedName name="_ftnref2" localSheetId="2">'1. WASTE'!$C$14</definedName>
  </definedNames>
  <calcPr calcId="145621"/>
</workbook>
</file>

<file path=xl/calcChain.xml><?xml version="1.0" encoding="utf-8"?>
<calcChain xmlns="http://schemas.openxmlformats.org/spreadsheetml/2006/main">
  <c r="E20" i="2" l="1"/>
  <c r="E17" i="2"/>
  <c r="E21" i="6" l="1"/>
  <c r="E18" i="6"/>
  <c r="E23" i="6"/>
  <c r="E39" i="5"/>
  <c r="E32" i="5"/>
  <c r="E9" i="5"/>
  <c r="E26" i="6" l="1"/>
  <c r="E11" i="2" l="1"/>
  <c r="E8" i="7" l="1"/>
  <c r="F21" i="4" l="1"/>
  <c r="E14" i="1"/>
  <c r="D16" i="1" l="1"/>
  <c r="E9" i="7"/>
  <c r="E10" i="7"/>
  <c r="E11" i="7"/>
  <c r="E15" i="7"/>
  <c r="E12" i="7"/>
  <c r="F17" i="7"/>
  <c r="F23" i="4" s="1"/>
  <c r="F23" i="2"/>
  <c r="F22" i="4" s="1"/>
  <c r="E12" i="2"/>
  <c r="E13" i="2"/>
  <c r="E14" i="2"/>
  <c r="E15" i="2"/>
  <c r="E16" i="2"/>
  <c r="E10" i="1"/>
  <c r="E11" i="1"/>
  <c r="E12" i="1"/>
  <c r="E13" i="1"/>
  <c r="E22" i="1"/>
  <c r="E23" i="1"/>
  <c r="E24" i="1"/>
  <c r="E30" i="1"/>
  <c r="E28" i="1"/>
  <c r="E15" i="1"/>
  <c r="E10" i="6"/>
  <c r="E11" i="6"/>
  <c r="E12" i="6"/>
  <c r="E13" i="6"/>
  <c r="E14" i="6"/>
  <c r="E15" i="6"/>
  <c r="E16" i="6"/>
  <c r="E17" i="6"/>
  <c r="E22" i="6"/>
  <c r="E25" i="5"/>
  <c r="E20" i="5"/>
  <c r="E19" i="5"/>
  <c r="E18" i="5"/>
  <c r="E17" i="5"/>
  <c r="E11" i="5"/>
  <c r="E12" i="5"/>
  <c r="E13" i="5"/>
  <c r="E14" i="5"/>
  <c r="E15" i="5"/>
  <c r="E16" i="5"/>
  <c r="E23" i="5"/>
  <c r="E24" i="5"/>
  <c r="E33" i="5"/>
  <c r="E34" i="5"/>
  <c r="E35" i="5"/>
  <c r="E40" i="5"/>
  <c r="E41" i="5"/>
  <c r="E42" i="5"/>
  <c r="E43" i="5"/>
  <c r="E44" i="5"/>
  <c r="E47" i="5"/>
  <c r="E48" i="5"/>
  <c r="E10" i="5"/>
  <c r="F50" i="5"/>
  <c r="F19" i="4" s="1"/>
  <c r="F28" i="6"/>
  <c r="F20" i="4" s="1"/>
  <c r="E28" i="6" l="1"/>
  <c r="D20" i="4" s="1"/>
  <c r="E23" i="2"/>
  <c r="D22" i="4" s="1"/>
  <c r="E50" i="5"/>
  <c r="D19" i="4" s="1"/>
  <c r="E17" i="7"/>
  <c r="D23" i="4" s="1"/>
  <c r="E16" i="1"/>
  <c r="E33" i="1" s="1"/>
  <c r="D21" i="4" s="1"/>
  <c r="F25" i="4"/>
  <c r="D25" i="4" l="1"/>
</calcChain>
</file>

<file path=xl/sharedStrings.xml><?xml version="1.0" encoding="utf-8"?>
<sst xmlns="http://schemas.openxmlformats.org/spreadsheetml/2006/main" count="174" uniqueCount="136">
  <si>
    <t>Carpool</t>
  </si>
  <si>
    <t>TRANSPORTATION</t>
  </si>
  <si>
    <t>Total number of people who commute by:</t>
  </si>
  <si>
    <t>Walking</t>
  </si>
  <si>
    <t>Cycling</t>
  </si>
  <si>
    <t>Public Transit</t>
  </si>
  <si>
    <t>Single occupancy conventional vehicle</t>
  </si>
  <si>
    <t>Available Points</t>
  </si>
  <si>
    <t>All members of our office:</t>
  </si>
  <si>
    <t>Our office:</t>
  </si>
  <si>
    <t>Promotes a bike-friendly workplace by providing information on cycling infrastructure such as bike lanes, lock-up areas and shower facilities</t>
  </si>
  <si>
    <t>TOTAL TRANSPORTATION</t>
  </si>
  <si>
    <t>Points Earned</t>
  </si>
  <si>
    <t>YORK UNIVERSITY</t>
  </si>
  <si>
    <t>CONTACT PERSON</t>
  </si>
  <si>
    <t>BUILDING</t>
  </si>
  <si>
    <t>WASTE</t>
  </si>
  <si>
    <t>ENERGY</t>
  </si>
  <si>
    <t>PURCHASING</t>
  </si>
  <si>
    <t>TOTAL SCORE</t>
  </si>
  <si>
    <t>NO. of OFFICE MEMBERS</t>
  </si>
  <si>
    <t>Our Office Sustainability Ambassador (or designate):</t>
  </si>
  <si>
    <t>Our Office:</t>
  </si>
  <si>
    <t>Y/N</t>
  </si>
  <si>
    <t>Points Available</t>
  </si>
  <si>
    <t>TOTAL ENERGY</t>
  </si>
  <si>
    <t xml:space="preserve">All members of our office: </t>
  </si>
  <si>
    <t>Our office has:</t>
  </si>
  <si>
    <t>TOTAL WASTE</t>
  </si>
  <si>
    <t>EMAIL</t>
  </si>
  <si>
    <t>PHONE</t>
  </si>
  <si>
    <t>Waste Reduction</t>
  </si>
  <si>
    <t>Waste Diversion</t>
  </si>
  <si>
    <t>TOTAL PURCHASING</t>
  </si>
  <si>
    <t>[1] Green Products can be sourced from York vendors, including the ‘EcoEasy’ Products from Staples.  Please contact sustainability@yorku.ca for more information.</t>
  </si>
  <si>
    <t xml:space="preserve">Points Earned </t>
  </si>
  <si>
    <t>#</t>
  </si>
  <si>
    <t>SUMMARY</t>
  </si>
  <si>
    <t>GREEN OFFICE SCORECARD</t>
  </si>
  <si>
    <t>/</t>
  </si>
  <si>
    <t>GREEN OFFICE PROGRAM</t>
  </si>
  <si>
    <t>How to Use</t>
  </si>
  <si>
    <t>You will be contacted by sustainability staff regarding the certification of your workplace as a Green Office.</t>
  </si>
  <si>
    <t>Thank you for participating!</t>
  </si>
  <si>
    <t>3. Input contact info on summary page.</t>
  </si>
  <si>
    <t>5. Check final tally - the survey will automatically tabulate your score out of 100 - and have your Director or Office Administrator sign off on the results.</t>
  </si>
  <si>
    <t>Please enter Y or N in the space provided below</t>
  </si>
  <si>
    <t>Please enter the appropriate numerical value for each category in the space provided below</t>
  </si>
  <si>
    <t>1. WASTE</t>
  </si>
  <si>
    <t>2. ENERGY</t>
  </si>
  <si>
    <t>3. TRANSPORTATION</t>
  </si>
  <si>
    <t>4. PURCHASING</t>
  </si>
  <si>
    <t>4. Complete all 5 checklist pages by accessing the appropriate tabs below.  Enter Y to indicate that your office has taken the stated action, or N if your office has not taken this action.  For numerical answers, input the correct number in the cell provided. If you are planning on completing some of these actions but haven't yet, you can always complete another survey in the future to get a new score once those actions are completed.</t>
  </si>
  <si>
    <t>Select ‘Narrow Margins’ on page setup, or manually adjust margins and font to use fewer pages per print job whenever possible</t>
  </si>
  <si>
    <t>Circulate documents electronically before meetings and presentations rather than printing handouts</t>
  </si>
  <si>
    <t>Print multiple slides per page if slide presentations must be printed</t>
  </si>
  <si>
    <t>Save used (one-sided) paper in your office and use as scrap paper for notes</t>
  </si>
  <si>
    <t>Share seldom-used equipment and supplies rather than providing one per office (i.e. hole punches, shredders)</t>
  </si>
  <si>
    <t>Save all unused and lightly used supplies like folders and binders and place them in a central location for re-use</t>
  </si>
  <si>
    <t>Use filtered tap water instead of bottled water</t>
  </si>
  <si>
    <t>Use reusable mugs, glasses, water bottles, dishes and utensils at the workplace</t>
  </si>
  <si>
    <t>Decline plastic bags and/or bring reusable bags when making a purchase on campus</t>
  </si>
  <si>
    <t>Electronic newsletters and publications instead of printed versions (wherever possible)</t>
  </si>
  <si>
    <t>Low-flow faucets or an aerator on all taps to conserve water, or has requested these</t>
  </si>
  <si>
    <t>Print double-sided in draft mode to save paper and ink whenever possible</t>
  </si>
  <si>
    <t>Consider using York Printing Services[1] for larger print jobs</t>
  </si>
  <si>
    <t xml:space="preserve">[1] York Printing Services is a Forest Stewardship Council (FSC) certified printer.  FSC is an international certification and labeling system dedicated to promoting responsible management of the world's forests.  </t>
  </si>
  <si>
    <t>Set computers and monitors to enter “sleep mode” after 15 minutes</t>
  </si>
  <si>
    <t xml:space="preserve">Shut down computers or put on stand-by at the end of the day </t>
  </si>
  <si>
    <t>Set other machines (printers, copiers, scanners) to enter sleep mode after 1 hour of inactivity</t>
  </si>
  <si>
    <t>Turn off all equipment at the end of the day, on weekends and before holiday periods</t>
  </si>
  <si>
    <t>Turn off lights in rooms when not in use</t>
  </si>
  <si>
    <t>Use natural light wherever possible</t>
  </si>
  <si>
    <t>Keep lights and AC limited in areas of office that are not used frequently</t>
  </si>
  <si>
    <t>Share/network items such as printers, copiers and scanners</t>
  </si>
  <si>
    <t>Total number of people in our office:</t>
  </si>
  <si>
    <t>Always arrange for the re-use or recycling of their e-waste (computers, monitors, cell phones, etc.)</t>
  </si>
  <si>
    <t>Always place their used batteries in the battery recycling bin</t>
  </si>
  <si>
    <t>Posts recycling and composting information in common areas</t>
  </si>
  <si>
    <t>Ensures that personal recycling bins have been made available to all office members</t>
  </si>
  <si>
    <t>Periodically reviews proper tri-bin sorting with staff</t>
  </si>
  <si>
    <t>Establishes and monitors a bin for e-waste collections to be brought to the facilities loading dock for recycling (or arranges with facilities for pickup)</t>
  </si>
  <si>
    <t>Establishes and monitors a bin for battery recycling and arranges drop-off at the facilities loading dock for recycling</t>
  </si>
  <si>
    <t>Ensures all toner and ink cartridges are picked up by the supplier for recycling</t>
  </si>
  <si>
    <t>A tri-bin waste system for garbage and recycling</t>
  </si>
  <si>
    <t>A compost bin in our kitchen area for organic waste</t>
  </si>
  <si>
    <t>Use the free shuttle system to travel between campuses (when applicable)</t>
  </si>
  <si>
    <t>Have joined Smart Commute online: (https://yorku.carpoolzone.smartcommute.ca/en/my/)</t>
  </si>
  <si>
    <t>Organize conference calls, virtual meetings, webinars and/or remote access instead of travel to meetings when practical</t>
  </si>
  <si>
    <t>Locally made products (when available)</t>
  </si>
  <si>
    <t>Has at least one Sustainability Ambassador</t>
  </si>
  <si>
    <t>Includes office sustainability as a regular item on staff meeting agendas</t>
  </si>
  <si>
    <t>Reviews office sustainability performance at least annually at an office meeting</t>
  </si>
  <si>
    <t>Have taken at least one sustainability pledge</t>
  </si>
  <si>
    <t>Has generated new action items for the Green Office checklist</t>
  </si>
  <si>
    <t>5. CHANGE</t>
  </si>
  <si>
    <t>CHANGE</t>
  </si>
  <si>
    <t>TOTAL CHANGE</t>
  </si>
  <si>
    <t>The Green Office program is designed to enable offices across the university to incorporate a wide variety of sustainable practices into their day to day operations, and to recognize those offices already incorporating green ideas.  Focusing on dozens of actions in key areas such as waste, energy, transportation, purchasing and change, the Green Office program provides guidance on how to make sustainable choices that contribute to York University’s overall sustainability goals.</t>
  </si>
  <si>
    <t>6. Once complete, save as [office name or number]_GreenOffice_2012.xlsx and email to sustainability@yorku.ca with 'Green Office' in the subject line.</t>
  </si>
  <si>
    <t>OFFICE LOCATION (number or floor)</t>
  </si>
  <si>
    <t>APPROVED BY (Director, Office Manager or designate)</t>
  </si>
  <si>
    <t>Items that are reusable, recyclable, compostable/biodegradable, and with high “post-consumer” content (when available)</t>
  </si>
  <si>
    <t>Non-chlorine bleached paper items (envelopes, folders, paper towels, napkins)</t>
  </si>
  <si>
    <t>Items like sugar and milk in minimal packaging (i.e. milk carton instead of creamers)</t>
  </si>
  <si>
    <t>Green cleaning products (i.e. eco-friendly dish soap)</t>
  </si>
  <si>
    <t>1. Confirm permission for your office to participate in the Green Office program (from your Director, Office Manager or appropriate authority).</t>
  </si>
  <si>
    <t xml:space="preserve">Participate in York's Surplus Asset program to redistribute unused York property, </t>
  </si>
  <si>
    <t xml:space="preserve">Explore used options through the York Surplus Asset program (for York purchases) and </t>
  </si>
  <si>
    <t>UNIT or DEPARTMENT</t>
  </si>
  <si>
    <t>sustainability@yorku</t>
  </si>
  <si>
    <t>Use electronic files instead of printed files whenever practical (i.e. email and/or scan documents rather than printing or photocopying)</t>
  </si>
  <si>
    <t>Requested that our fax number be removed from fax solicitations to save paper, or have these forwarded electronically to an email address</t>
  </si>
  <si>
    <t>Posts notices and reminders on energy saving tips in common areas (i.e. above light switches, in kitchens and break rooms)</t>
  </si>
  <si>
    <t>Ensures that staff have received reminder emails containing energy-saving tips before long weekends, holidays and study break periods</t>
  </si>
  <si>
    <t>Checks to ensure that shared equipment (copiers, coffee makers etc.) are turned off and/or unplugged before weekends, holidays and study break periods</t>
  </si>
  <si>
    <t xml:space="preserve">FSC certified printer paper with at least 50% post-consumer recycled content </t>
  </si>
  <si>
    <t>Always place their  solid waste in the appropriate tri-bin or kitchen composter (paper recycling, containers, garbage, compost)</t>
  </si>
  <si>
    <t>and reYUse to donate unused personal items</t>
  </si>
  <si>
    <t>Use energy efficient light bulbs where applicable (LED, compact fluorescent)</t>
  </si>
  <si>
    <t>Is registered for the Zipcar or</t>
  </si>
  <si>
    <t>Enterprise Car Share program at York</t>
  </si>
  <si>
    <t>reYUse (for personal purchases)</t>
  </si>
  <si>
    <r>
      <t>For smaller purchases, our office exclusively sources Green Products</t>
    </r>
    <r>
      <rPr>
        <u/>
        <vertAlign val="superscript"/>
        <sz val="10"/>
        <color rgb="FF0000FF"/>
        <rFont val="Arial"/>
        <family val="2"/>
      </rPr>
      <t>1</t>
    </r>
    <r>
      <rPr>
        <u/>
        <sz val="10"/>
        <color rgb="FF0000FF"/>
        <rFont val="Arial"/>
        <family val="2"/>
      </rPr>
      <t xml:space="preserve"> such as:</t>
    </r>
  </si>
  <si>
    <t xml:space="preserve">Fair-trade organic coffee (i.e. York Las Nubes coffee) </t>
  </si>
  <si>
    <t xml:space="preserve">Orders of FSC-certified recycled paper and Energy Star electronics are made through Procurement Services.  </t>
  </si>
  <si>
    <t>Our ideas for the Green Office program are:</t>
  </si>
  <si>
    <t>a)</t>
  </si>
  <si>
    <t>b)</t>
  </si>
  <si>
    <t>c)</t>
  </si>
  <si>
    <t>BONUS (optional):</t>
  </si>
  <si>
    <t>Has reviewed the Green Office checklist at an office meeting</t>
  </si>
  <si>
    <t>2. Review the Green Office checklist for more information on the actions that your office can take. You may want to go through these materials at a staff meeting.</t>
  </si>
  <si>
    <t>Single occupancy electric or hybrid vehicle</t>
  </si>
  <si>
    <t>5 pts. for every 20% of staff taking alternative transportation (half points for electric/hybrid vehicles)</t>
  </si>
  <si>
    <t>Has minimized the number of printers, photocopiers and scanners, or has contacted UIT for an audit of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</si>
</sst>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color theme="1"/>
      <name val="Arial"/>
      <family val="2"/>
    </font>
    <font>
      <b/>
      <sz val="10"/>
      <color theme="0"/>
      <name val="Arial"/>
      <family val="2"/>
    </font>
    <font>
      <sz val="10"/>
      <color theme="0"/>
      <name val="Arial"/>
      <family val="2"/>
    </font>
    <font>
      <b/>
      <u/>
      <sz val="11"/>
      <color theme="0"/>
      <name val="Arial"/>
      <family val="2"/>
    </font>
    <font>
      <sz val="12"/>
      <color theme="0"/>
      <name val="Arial"/>
      <family val="2"/>
    </font>
    <font>
      <u/>
      <sz val="10"/>
      <color theme="10"/>
      <name val="Arial"/>
      <family val="2"/>
    </font>
    <font>
      <sz val="10"/>
      <name val="Arial"/>
      <family val="2"/>
    </font>
    <font>
      <b/>
      <sz val="10"/>
      <name val="Arial"/>
      <family val="2"/>
    </font>
    <font>
      <b/>
      <sz val="12"/>
      <name val="Arial"/>
      <family val="2"/>
    </font>
    <font>
      <b/>
      <sz val="11"/>
      <name val="Arial"/>
      <family val="2"/>
    </font>
    <font>
      <b/>
      <u/>
      <sz val="11"/>
      <name val="Arial"/>
      <family val="2"/>
    </font>
    <font>
      <sz val="12"/>
      <name val="Arial"/>
      <family val="2"/>
    </font>
    <font>
      <b/>
      <u/>
      <sz val="12"/>
      <name val="Arial"/>
      <family val="2"/>
    </font>
    <font>
      <b/>
      <sz val="14"/>
      <name val="Arial"/>
      <family val="2"/>
    </font>
    <font>
      <b/>
      <u/>
      <sz val="10"/>
      <name val="Arial"/>
      <family val="2"/>
    </font>
    <font>
      <sz val="20"/>
      <color theme="0"/>
      <name val="Arial"/>
      <family val="2"/>
    </font>
    <font>
      <b/>
      <sz val="20"/>
      <name val="Arial"/>
      <family val="2"/>
    </font>
    <font>
      <u/>
      <sz val="10"/>
      <color rgb="FF0000FF"/>
      <name val="Arial"/>
      <family val="2"/>
    </font>
    <font>
      <u/>
      <vertAlign val="superscript"/>
      <sz val="10"/>
      <color rgb="FF0000FF"/>
      <name val="Arial"/>
      <family val="2"/>
    </font>
    <font>
      <b/>
      <u/>
      <sz val="18"/>
      <name val="Arial"/>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D61708"/>
        <bgColor indexed="64"/>
      </patternFill>
    </fill>
    <fill>
      <patternFill patternType="solid">
        <fgColor rgb="FFCC0000"/>
        <bgColor indexed="64"/>
      </patternFill>
    </fill>
  </fills>
  <borders count="28">
    <border>
      <left/>
      <right/>
      <top/>
      <bottom/>
      <diagonal/>
    </border>
    <border>
      <left/>
      <right/>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right/>
      <top style="medium">
        <color theme="0"/>
      </top>
      <bottom/>
      <diagonal/>
    </border>
    <border>
      <left/>
      <right style="thick">
        <color rgb="FFC00000"/>
      </right>
      <top/>
      <bottom/>
      <diagonal/>
    </border>
    <border>
      <left style="thick">
        <color rgb="FFC00000"/>
      </left>
      <right style="thick">
        <color rgb="FFC00000"/>
      </right>
      <top style="thick">
        <color rgb="FFC00000"/>
      </top>
      <bottom style="thick">
        <color rgb="FFC00000"/>
      </bottom>
      <diagonal/>
    </border>
    <border>
      <left/>
      <right/>
      <top style="thick">
        <color rgb="FFC00000"/>
      </top>
      <bottom/>
      <diagonal/>
    </border>
    <border>
      <left/>
      <right/>
      <top/>
      <bottom style="thick">
        <color rgb="FFC00000"/>
      </bottom>
      <diagonal/>
    </border>
    <border>
      <left/>
      <right/>
      <top style="thick">
        <color rgb="FFC00000"/>
      </top>
      <bottom style="thick">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C00000"/>
      </left>
      <right/>
      <top style="thick">
        <color rgb="FFC00000"/>
      </top>
      <bottom/>
      <diagonal/>
    </border>
    <border>
      <left style="thick">
        <color rgb="FFC00000"/>
      </left>
      <right/>
      <top/>
      <bottom/>
      <diagonal/>
    </border>
    <border>
      <left style="thick">
        <color rgb="FFC00000"/>
      </left>
      <right/>
      <top style="thick">
        <color rgb="FFC00000"/>
      </top>
      <bottom style="thick">
        <color rgb="FFC00000"/>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rgb="FFC00000"/>
      </left>
      <right/>
      <top/>
      <bottom style="thick">
        <color rgb="FFC00000"/>
      </bottom>
      <diagonal/>
    </border>
    <border>
      <left/>
      <right/>
      <top style="thick">
        <color rgb="FFC00000"/>
      </top>
      <bottom style="medium">
        <color theme="0"/>
      </bottom>
      <diagonal/>
    </border>
    <border>
      <left/>
      <right style="thick">
        <color rgb="FFC00000"/>
      </right>
      <top style="thick">
        <color rgb="FFC00000"/>
      </top>
      <bottom style="thick">
        <color rgb="FFC00000"/>
      </bottom>
      <diagonal/>
    </border>
  </borders>
  <cellStyleXfs count="2">
    <xf numFmtId="0" fontId="0" fillId="0" borderId="0"/>
    <xf numFmtId="0" fontId="5" fillId="0" borderId="0" applyNumberFormat="0" applyFill="0" applyBorder="0" applyAlignment="0" applyProtection="0"/>
  </cellStyleXfs>
  <cellXfs count="196">
    <xf numFmtId="0" fontId="0" fillId="0" borderId="0" xfId="0"/>
    <xf numFmtId="0" fontId="0" fillId="3" borderId="0" xfId="0" applyFill="1" applyProtection="1">
      <protection hidden="1"/>
    </xf>
    <xf numFmtId="0" fontId="2" fillId="3" borderId="0" xfId="0" applyFont="1" applyFill="1" applyProtection="1">
      <protection hidden="1"/>
    </xf>
    <xf numFmtId="0" fontId="6" fillId="2" borderId="0" xfId="0" applyFont="1" applyFill="1" applyProtection="1">
      <protection hidden="1"/>
    </xf>
    <xf numFmtId="0" fontId="8" fillId="2" borderId="0" xfId="0" applyFont="1" applyFill="1" applyAlignment="1" applyProtection="1">
      <alignment horizontal="right" vertical="center" indent="1"/>
      <protection hidden="1"/>
    </xf>
    <xf numFmtId="0" fontId="11" fillId="2" borderId="0" xfId="0" applyFont="1" applyFill="1" applyProtection="1">
      <protection hidden="1"/>
    </xf>
    <xf numFmtId="0" fontId="8" fillId="2" borderId="0" xfId="0" applyFont="1" applyFill="1" applyAlignment="1" applyProtection="1">
      <alignment horizontal="right" indent="1"/>
      <protection hidden="1"/>
    </xf>
    <xf numFmtId="0" fontId="11" fillId="2" borderId="0" xfId="0" applyFont="1" applyFill="1" applyBorder="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8" fillId="2" borderId="0" xfId="0" applyFont="1" applyFill="1" applyBorder="1" applyAlignment="1" applyProtection="1">
      <alignment horizontal="right" indent="1"/>
      <protection hidden="1"/>
    </xf>
    <xf numFmtId="0" fontId="7" fillId="2" borderId="0" xfId="0" applyFont="1" applyFill="1" applyAlignment="1" applyProtection="1">
      <alignment horizontal="right" inden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13" fillId="2" borderId="0" xfId="0" applyFont="1" applyFill="1" applyAlignment="1" applyProtection="1">
      <alignment horizontal="left" vertical="center"/>
      <protection hidden="1"/>
    </xf>
    <xf numFmtId="0" fontId="2" fillId="2" borderId="0" xfId="0" applyFont="1" applyFill="1" applyProtection="1">
      <protection locked="0" hidden="1"/>
    </xf>
    <xf numFmtId="0" fontId="0" fillId="2" borderId="0" xfId="0" applyFill="1" applyProtection="1">
      <protection locked="0" hidden="1"/>
    </xf>
    <xf numFmtId="0" fontId="0" fillId="2" borderId="0" xfId="0" applyFill="1" applyProtection="1">
      <protection hidden="1"/>
    </xf>
    <xf numFmtId="0" fontId="2" fillId="2" borderId="0" xfId="0" applyFont="1" applyFill="1" applyProtection="1">
      <protection hidden="1"/>
    </xf>
    <xf numFmtId="0" fontId="13" fillId="2" borderId="0" xfId="0" applyFont="1" applyFill="1" applyAlignment="1" applyProtection="1">
      <alignment horizontal="left" vertical="center" indent="1"/>
      <protection hidden="1"/>
    </xf>
    <xf numFmtId="0" fontId="7" fillId="2" borderId="0" xfId="0" applyFont="1" applyFill="1" applyProtection="1">
      <protection hidden="1"/>
    </xf>
    <xf numFmtId="0" fontId="14" fillId="2" borderId="0" xfId="0" applyFont="1" applyFill="1" applyAlignment="1" applyProtection="1">
      <alignment horizontal="left" indent="1"/>
      <protection hidden="1"/>
    </xf>
    <xf numFmtId="0" fontId="7" fillId="2" borderId="0" xfId="0" applyFont="1" applyFill="1" applyAlignment="1" applyProtection="1">
      <alignment horizontal="left" wrapText="1" indent="1"/>
      <protection hidden="1"/>
    </xf>
    <xf numFmtId="0" fontId="6" fillId="2" borderId="0" xfId="0" applyFont="1" applyFill="1" applyAlignment="1" applyProtection="1">
      <alignment vertical="top"/>
      <protection hidden="1"/>
    </xf>
    <xf numFmtId="2" fontId="6" fillId="2" borderId="0" xfId="0" applyNumberFormat="1" applyFont="1" applyFill="1" applyAlignment="1" applyProtection="1">
      <alignment vertical="top"/>
      <protection hidden="1"/>
    </xf>
    <xf numFmtId="0" fontId="6" fillId="2" borderId="0" xfId="0" applyFont="1" applyFill="1" applyAlignment="1" applyProtection="1">
      <alignment vertical="top"/>
      <protection locked="0" hidden="1"/>
    </xf>
    <xf numFmtId="0" fontId="6" fillId="2" borderId="0" xfId="0" applyFont="1" applyFill="1" applyAlignment="1" applyProtection="1">
      <alignment horizontal="left" wrapText="1" indent="1"/>
      <protection hidden="1"/>
    </xf>
    <xf numFmtId="0" fontId="6" fillId="2" borderId="0" xfId="0" applyFont="1" applyFill="1" applyAlignment="1" applyProtection="1">
      <alignment wrapText="1"/>
      <protection hidden="1"/>
    </xf>
    <xf numFmtId="0" fontId="14" fillId="2" borderId="0" xfId="0" applyFont="1" applyFill="1" applyAlignment="1" applyProtection="1">
      <alignment horizontal="left" wrapText="1" indent="1"/>
      <protection hidden="1"/>
    </xf>
    <xf numFmtId="0" fontId="7" fillId="2" borderId="0" xfId="0" applyFont="1" applyFill="1" applyAlignment="1" applyProtection="1">
      <alignment wrapText="1"/>
      <protection hidden="1"/>
    </xf>
    <xf numFmtId="0" fontId="7" fillId="2" borderId="0" xfId="0" applyFont="1" applyFill="1" applyBorder="1" applyAlignment="1" applyProtection="1">
      <alignment horizontal="left" wrapText="1" indent="1"/>
      <protection hidden="1"/>
    </xf>
    <xf numFmtId="0" fontId="6" fillId="2" borderId="0" xfId="0" applyFont="1" applyFill="1" applyBorder="1" applyAlignment="1" applyProtection="1">
      <alignment wrapText="1"/>
      <protection hidden="1"/>
    </xf>
    <xf numFmtId="0" fontId="6" fillId="2" borderId="0" xfId="0" applyFont="1" applyFill="1" applyBorder="1" applyAlignment="1" applyProtection="1">
      <alignment horizontal="left" wrapText="1" indent="1"/>
      <protection hidden="1"/>
    </xf>
    <xf numFmtId="0" fontId="6" fillId="2" borderId="0" xfId="0" applyFont="1" applyFill="1" applyBorder="1" applyProtection="1">
      <protection hidden="1"/>
    </xf>
    <xf numFmtId="0" fontId="8" fillId="2" borderId="3" xfId="0" applyFont="1" applyFill="1" applyBorder="1" applyAlignment="1" applyProtection="1">
      <alignment horizontal="left" indent="1"/>
      <protection hidden="1"/>
    </xf>
    <xf numFmtId="0" fontId="7" fillId="2" borderId="0" xfId="0" applyFont="1" applyFill="1" applyAlignment="1" applyProtection="1">
      <alignment horizontal="center"/>
      <protection locked="0" hidden="1"/>
    </xf>
    <xf numFmtId="0" fontId="7" fillId="2" borderId="0" xfId="0" applyFont="1" applyFill="1" applyBorder="1" applyAlignment="1" applyProtection="1">
      <alignment horizontal="center"/>
      <protection locked="0" hidden="1"/>
    </xf>
    <xf numFmtId="0" fontId="8" fillId="2" borderId="2" xfId="0" applyFont="1" applyFill="1" applyBorder="1" applyAlignment="1" applyProtection="1">
      <alignment horizontal="center"/>
      <protection hidden="1"/>
    </xf>
    <xf numFmtId="0" fontId="8" fillId="2" borderId="4" xfId="0" applyFont="1" applyFill="1" applyBorder="1" applyAlignment="1" applyProtection="1">
      <alignment horizontal="center"/>
      <protection hidden="1"/>
    </xf>
    <xf numFmtId="0" fontId="6" fillId="2" borderId="0" xfId="0" applyFont="1" applyFill="1" applyProtection="1">
      <protection locked="0" hidden="1"/>
    </xf>
    <xf numFmtId="0" fontId="6" fillId="2" borderId="0" xfId="0" applyFont="1" applyFill="1" applyBorder="1" applyAlignment="1" applyProtection="1">
      <alignment horizontal="left" vertical="top" wrapText="1" indent="1"/>
      <protection hidden="1"/>
    </xf>
    <xf numFmtId="0" fontId="7" fillId="2" borderId="0" xfId="0" applyFont="1" applyFill="1" applyBorder="1" applyAlignment="1" applyProtection="1">
      <alignment horizontal="center" vertical="center"/>
      <protection hidden="1"/>
    </xf>
    <xf numFmtId="0" fontId="0" fillId="2" borderId="0" xfId="0" applyFill="1" applyBorder="1" applyProtection="1">
      <protection hidden="1"/>
    </xf>
    <xf numFmtId="0" fontId="4" fillId="2" borderId="2" xfId="0" applyFont="1" applyFill="1" applyBorder="1" applyProtection="1">
      <protection hidden="1"/>
    </xf>
    <xf numFmtId="0" fontId="7" fillId="2" borderId="10" xfId="0" applyFont="1" applyFill="1" applyBorder="1" applyAlignment="1" applyProtection="1">
      <alignment horizontal="center"/>
      <protection locked="0" hidden="1"/>
    </xf>
    <xf numFmtId="0" fontId="13" fillId="2" borderId="0" xfId="0" applyFont="1" applyFill="1" applyProtection="1">
      <protection hidden="1"/>
    </xf>
    <xf numFmtId="0" fontId="6" fillId="2" borderId="0" xfId="0" applyFont="1" applyFill="1" applyBorder="1" applyProtection="1">
      <protection locked="0" hidden="1"/>
    </xf>
    <xf numFmtId="0" fontId="6" fillId="2" borderId="0" xfId="0" applyFont="1" applyFill="1" applyBorder="1" applyAlignment="1" applyProtection="1">
      <alignment horizontal="right" indent="1"/>
      <protection hidden="1"/>
    </xf>
    <xf numFmtId="0" fontId="7" fillId="2" borderId="0" xfId="0" applyFont="1" applyFill="1" applyAlignment="1" applyProtection="1">
      <alignment horizontal="left" indent="1"/>
      <protection hidden="1"/>
    </xf>
    <xf numFmtId="0" fontId="8" fillId="2" borderId="3" xfId="0" applyFont="1" applyFill="1" applyBorder="1" applyAlignment="1" applyProtection="1">
      <alignment horizontal="left" wrapText="1"/>
      <protection hidden="1"/>
    </xf>
    <xf numFmtId="0" fontId="7" fillId="2" borderId="2" xfId="0" applyFont="1" applyFill="1" applyBorder="1" applyAlignment="1" applyProtection="1">
      <alignment horizontal="center"/>
      <protection hidden="1"/>
    </xf>
    <xf numFmtId="0" fontId="6" fillId="2" borderId="1" xfId="0" applyFont="1" applyFill="1" applyBorder="1" applyProtection="1">
      <protection hidden="1"/>
    </xf>
    <xf numFmtId="0" fontId="7" fillId="2" borderId="10"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protection hidden="1"/>
    </xf>
    <xf numFmtId="0" fontId="7" fillId="2" borderId="11" xfId="0" applyFont="1" applyFill="1" applyBorder="1" applyAlignment="1" applyProtection="1">
      <alignment horizontal="center" vertical="center"/>
      <protection locked="0" hidden="1"/>
    </xf>
    <xf numFmtId="0" fontId="6" fillId="2" borderId="0" xfId="0" applyFont="1" applyFill="1" applyBorder="1" applyAlignment="1" applyProtection="1">
      <alignment horizontal="center"/>
      <protection hidden="1"/>
    </xf>
    <xf numFmtId="0" fontId="6" fillId="2" borderId="1" xfId="0" applyFont="1" applyFill="1" applyBorder="1" applyAlignment="1" applyProtection="1">
      <alignment horizontal="center"/>
      <protection hidden="1"/>
    </xf>
    <xf numFmtId="0" fontId="13" fillId="2" borderId="0" xfId="0" applyFont="1" applyFill="1" applyAlignment="1" applyProtection="1">
      <alignment horizontal="left" wrapText="1"/>
      <protection hidden="1"/>
    </xf>
    <xf numFmtId="0" fontId="6" fillId="2" borderId="0" xfId="0" applyFont="1" applyFill="1" applyAlignment="1" applyProtection="1">
      <alignment horizontal="left" wrapText="1"/>
      <protection hidden="1"/>
    </xf>
    <xf numFmtId="0" fontId="6" fillId="2" borderId="0" xfId="0" applyFont="1" applyFill="1" applyAlignment="1" applyProtection="1">
      <alignment horizontal="right" wrapText="1" indent="1"/>
      <protection hidden="1"/>
    </xf>
    <xf numFmtId="0" fontId="6" fillId="2" borderId="0" xfId="0" applyFont="1" applyFill="1" applyAlignment="1" applyProtection="1">
      <alignment horizontal="right" wrapText="1" indent="2"/>
      <protection hidden="1"/>
    </xf>
    <xf numFmtId="164" fontId="6" fillId="2" borderId="0" xfId="0" applyNumberFormat="1"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0" fontId="8" fillId="2" borderId="3" xfId="0" applyFont="1" applyFill="1" applyBorder="1" applyAlignment="1" applyProtection="1">
      <alignment wrapText="1"/>
      <protection hidden="1"/>
    </xf>
    <xf numFmtId="0" fontId="11" fillId="2" borderId="0" xfId="0" applyFont="1" applyFill="1" applyBorder="1" applyAlignment="1" applyProtection="1">
      <alignment horizontal="center"/>
      <protection hidden="1"/>
    </xf>
    <xf numFmtId="1" fontId="8" fillId="2" borderId="6" xfId="0" applyNumberFormat="1" applyFont="1" applyFill="1" applyBorder="1" applyAlignment="1" applyProtection="1">
      <alignment horizontal="center"/>
      <protection hidden="1"/>
    </xf>
    <xf numFmtId="0" fontId="8" fillId="2" borderId="6" xfId="0" applyFont="1" applyFill="1" applyBorder="1" applyAlignment="1" applyProtection="1">
      <alignment horizontal="center"/>
      <protection hidden="1"/>
    </xf>
    <xf numFmtId="0" fontId="6" fillId="2" borderId="5" xfId="0" applyFont="1" applyFill="1" applyBorder="1" applyProtection="1">
      <protection hidden="1"/>
    </xf>
    <xf numFmtId="0" fontId="6" fillId="2" borderId="6" xfId="0" applyFont="1" applyFill="1" applyBorder="1" applyAlignment="1" applyProtection="1">
      <alignment wrapText="1"/>
      <protection hidden="1"/>
    </xf>
    <xf numFmtId="0" fontId="6" fillId="2" borderId="0" xfId="0" applyFont="1" applyFill="1" applyAlignment="1" applyProtection="1">
      <alignment wrapText="1"/>
      <protection locked="0" hidden="1"/>
    </xf>
    <xf numFmtId="164" fontId="7" fillId="2" borderId="0" xfId="0" applyNumberFormat="1"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protection locked="0" hidden="1"/>
    </xf>
    <xf numFmtId="164" fontId="6" fillId="2" borderId="0" xfId="0" applyNumberFormat="1" applyFont="1" applyFill="1" applyAlignment="1" applyProtection="1">
      <alignment vertical="top"/>
      <protection hidden="1"/>
    </xf>
    <xf numFmtId="0" fontId="6" fillId="2" borderId="0" xfId="0" applyFont="1" applyFill="1" applyBorder="1" applyAlignment="1" applyProtection="1">
      <alignment horizontal="left" indent="1"/>
      <protection hidden="1"/>
    </xf>
    <xf numFmtId="0" fontId="7" fillId="2" borderId="0" xfId="0" applyFont="1" applyFill="1" applyBorder="1" applyAlignment="1" applyProtection="1">
      <alignment horizontal="left" indent="1"/>
      <protection hidden="1"/>
    </xf>
    <xf numFmtId="0" fontId="6" fillId="2" borderId="1" xfId="0" applyFont="1" applyFill="1" applyBorder="1" applyProtection="1">
      <protection locked="0" hidden="1"/>
    </xf>
    <xf numFmtId="0" fontId="8" fillId="2" borderId="3" xfId="0" applyFont="1" applyFill="1" applyBorder="1" applyProtection="1">
      <protection hidden="1"/>
    </xf>
    <xf numFmtId="0" fontId="8" fillId="2" borderId="2" xfId="0" applyFont="1" applyFill="1" applyBorder="1" applyProtection="1">
      <protection hidden="1"/>
    </xf>
    <xf numFmtId="0" fontId="6" fillId="2" borderId="5" xfId="0" applyFont="1" applyFill="1" applyBorder="1" applyProtection="1">
      <protection locked="0" hidden="1"/>
    </xf>
    <xf numFmtId="0" fontId="6" fillId="2" borderId="10" xfId="0" applyFont="1" applyFill="1" applyBorder="1" applyAlignment="1" applyProtection="1">
      <alignment horizontal="center"/>
      <protection locked="0" hidden="1"/>
    </xf>
    <xf numFmtId="0" fontId="14" fillId="2" borderId="0" xfId="0" applyFont="1" applyFill="1" applyProtection="1">
      <protection hidden="1"/>
    </xf>
    <xf numFmtId="0" fontId="8" fillId="2" borderId="10" xfId="0" applyFont="1" applyFill="1" applyBorder="1" applyProtection="1">
      <protection locked="0" hidden="1"/>
    </xf>
    <xf numFmtId="0" fontId="8" fillId="2" borderId="10" xfId="0" applyFont="1" applyFill="1" applyBorder="1" applyAlignment="1" applyProtection="1">
      <alignment horizontal="left"/>
      <protection locked="0" hidden="1"/>
    </xf>
    <xf numFmtId="1" fontId="11" fillId="2" borderId="10" xfId="0" applyNumberFormat="1" applyFont="1" applyFill="1" applyBorder="1" applyAlignment="1" applyProtection="1">
      <alignment horizontal="center"/>
      <protection hidden="1"/>
    </xf>
    <xf numFmtId="1" fontId="11" fillId="2" borderId="11" xfId="0" applyNumberFormat="1" applyFont="1" applyFill="1" applyBorder="1" applyAlignment="1" applyProtection="1">
      <alignment horizontal="center"/>
      <protection hidden="1"/>
    </xf>
    <xf numFmtId="0" fontId="13" fillId="2" borderId="0" xfId="0" applyFont="1" applyFill="1" applyBorder="1" applyAlignment="1" applyProtection="1">
      <alignment horizontal="center" vertical="center"/>
      <protection hidden="1"/>
    </xf>
    <xf numFmtId="0" fontId="13" fillId="2" borderId="7" xfId="0" applyFont="1" applyFill="1" applyBorder="1" applyAlignment="1" applyProtection="1">
      <alignment horizontal="right" indent="1"/>
      <protection hidden="1"/>
    </xf>
    <xf numFmtId="1" fontId="13" fillId="2" borderId="8"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0" fontId="7" fillId="2" borderId="0" xfId="0" applyFont="1" applyFill="1" applyBorder="1" applyAlignment="1" applyProtection="1">
      <alignment horizontal="center"/>
      <protection hidden="1"/>
    </xf>
    <xf numFmtId="0" fontId="6" fillId="2" borderId="0" xfId="0" applyFont="1" applyFill="1" applyAlignment="1" applyProtection="1">
      <alignment horizontal="center"/>
      <protection hidden="1"/>
    </xf>
    <xf numFmtId="0" fontId="7" fillId="2" borderId="0" xfId="0" applyFont="1" applyFill="1" applyAlignment="1" applyProtection="1">
      <alignment horizontal="left"/>
      <protection hidden="1"/>
    </xf>
    <xf numFmtId="0" fontId="0" fillId="2" borderId="0" xfId="0" applyFill="1"/>
    <xf numFmtId="0" fontId="0" fillId="2" borderId="0" xfId="0" applyFill="1" applyAlignment="1">
      <alignment vertical="center"/>
    </xf>
    <xf numFmtId="0" fontId="3" fillId="2" borderId="0" xfId="0" applyFont="1" applyFill="1" applyBorder="1" applyAlignment="1">
      <alignment horizontal="center" vertical="center"/>
    </xf>
    <xf numFmtId="0" fontId="1" fillId="2" borderId="0" xfId="0" applyFont="1" applyFill="1" applyBorder="1" applyAlignment="1">
      <alignment horizontal="right" indent="1"/>
    </xf>
    <xf numFmtId="1" fontId="2" fillId="2" borderId="0" xfId="0" applyNumberFormat="1" applyFont="1" applyFill="1" applyBorder="1" applyAlignment="1">
      <alignment horizontal="center"/>
    </xf>
    <xf numFmtId="0" fontId="1" fillId="2" borderId="0" xfId="0" applyFont="1" applyFill="1" applyBorder="1" applyAlignment="1" applyProtection="1">
      <alignment horizontal="right" indent="1"/>
      <protection locked="0"/>
    </xf>
    <xf numFmtId="1" fontId="2" fillId="2" borderId="0" xfId="0" applyNumberFormat="1" applyFont="1" applyFill="1" applyBorder="1" applyAlignment="1" applyProtection="1">
      <alignment horizontal="center"/>
      <protection locked="0"/>
    </xf>
    <xf numFmtId="0" fontId="0" fillId="2" borderId="0" xfId="0" applyFill="1" applyProtection="1">
      <protection locked="0"/>
    </xf>
    <xf numFmtId="0" fontId="2" fillId="2" borderId="0" xfId="0" applyFont="1" applyFill="1" applyBorder="1" applyProtection="1">
      <protection locked="0"/>
    </xf>
    <xf numFmtId="1" fontId="1" fillId="2" borderId="0" xfId="0" applyNumberFormat="1" applyFont="1" applyFill="1" applyBorder="1" applyAlignment="1" applyProtection="1">
      <alignment horizontal="right"/>
      <protection locked="0"/>
    </xf>
    <xf numFmtId="0" fontId="1" fillId="2" borderId="0" xfId="0" applyFont="1" applyFill="1" applyAlignment="1" applyProtection="1">
      <alignment horizontal="left"/>
      <protection locked="0"/>
    </xf>
    <xf numFmtId="0" fontId="2" fillId="2" borderId="0" xfId="0" applyFont="1" applyFill="1" applyProtection="1">
      <protection locked="0"/>
    </xf>
    <xf numFmtId="0" fontId="5" fillId="2" borderId="0" xfId="1" applyFill="1" applyBorder="1" applyAlignment="1" applyProtection="1">
      <alignment horizontal="left" wrapText="1" indent="1"/>
      <protection hidden="1"/>
    </xf>
    <xf numFmtId="0" fontId="17" fillId="2" borderId="0" xfId="1" applyFont="1" applyFill="1" applyBorder="1" applyAlignment="1" applyProtection="1">
      <alignment horizontal="left" wrapText="1" indent="1"/>
      <protection locked="0" hidden="1"/>
    </xf>
    <xf numFmtId="0" fontId="0" fillId="0" borderId="0" xfId="0" applyAlignment="1">
      <alignment horizontal="left" indent="1"/>
    </xf>
    <xf numFmtId="0" fontId="5" fillId="2" borderId="0" xfId="1" applyFill="1" applyBorder="1" applyAlignment="1" applyProtection="1">
      <alignment horizontal="left" wrapText="1" indent="1"/>
      <protection locked="0" hidden="1"/>
    </xf>
    <xf numFmtId="0" fontId="5" fillId="2" borderId="0" xfId="1" applyFill="1" applyAlignment="1">
      <alignment horizontal="left" indent="1"/>
    </xf>
    <xf numFmtId="0" fontId="0" fillId="4" borderId="0" xfId="0" applyFill="1"/>
    <xf numFmtId="0" fontId="0" fillId="2" borderId="0" xfId="0" applyFill="1" applyAlignment="1" applyProtection="1">
      <alignment wrapText="1"/>
      <protection hidden="1"/>
    </xf>
    <xf numFmtId="0" fontId="0" fillId="2" borderId="0" xfId="0" applyFill="1" applyAlignment="1" applyProtection="1">
      <alignment horizontal="center"/>
      <protection hidden="1"/>
    </xf>
    <xf numFmtId="0" fontId="7" fillId="2" borderId="0" xfId="0" applyFont="1" applyFill="1" applyAlignment="1" applyProtection="1">
      <alignment horizontal="center"/>
      <protection hidden="1"/>
    </xf>
    <xf numFmtId="0" fontId="7" fillId="2" borderId="9" xfId="0" applyFont="1" applyFill="1" applyBorder="1" applyAlignment="1" applyProtection="1">
      <alignment horizontal="center" vertical="center"/>
      <protection locked="0" hidden="1"/>
    </xf>
    <xf numFmtId="0" fontId="7" fillId="2" borderId="10" xfId="0" applyFont="1" applyFill="1" applyBorder="1" applyAlignment="1" applyProtection="1">
      <alignment horizontal="center" vertical="center"/>
      <protection locked="0" hidden="1"/>
    </xf>
    <xf numFmtId="0" fontId="7" fillId="2" borderId="0" xfId="0" applyFont="1" applyFill="1" applyBorder="1" applyAlignment="1" applyProtection="1">
      <alignment horizontal="center"/>
      <protection hidden="1"/>
    </xf>
    <xf numFmtId="0" fontId="0" fillId="5" borderId="0" xfId="0" applyFill="1"/>
    <xf numFmtId="0" fontId="0" fillId="5" borderId="0" xfId="0" applyFill="1" applyAlignment="1">
      <alignment vertical="center"/>
    </xf>
    <xf numFmtId="0" fontId="0" fillId="5" borderId="0" xfId="0" applyFill="1" applyBorder="1"/>
    <xf numFmtId="0" fontId="15" fillId="5" borderId="0" xfId="0" applyFont="1" applyFill="1"/>
    <xf numFmtId="0" fontId="1" fillId="5" borderId="0" xfId="0" applyFont="1" applyFill="1" applyBorder="1" applyAlignment="1">
      <alignment horizontal="right" indent="1"/>
    </xf>
    <xf numFmtId="1" fontId="2" fillId="5" borderId="0" xfId="0" applyNumberFormat="1" applyFont="1" applyFill="1" applyBorder="1" applyAlignment="1">
      <alignment horizontal="center"/>
    </xf>
    <xf numFmtId="0" fontId="0" fillId="5" borderId="0" xfId="0" applyFill="1" applyProtection="1">
      <protection hidden="1"/>
    </xf>
    <xf numFmtId="0" fontId="15" fillId="5" borderId="0" xfId="0" applyFont="1" applyFill="1" applyAlignment="1">
      <alignment vertical="center"/>
    </xf>
    <xf numFmtId="0" fontId="6" fillId="5" borderId="0" xfId="0" applyFont="1" applyFill="1" applyProtection="1">
      <protection locked="0" hidden="1"/>
    </xf>
    <xf numFmtId="0" fontId="6" fillId="5" borderId="0" xfId="0" applyFont="1" applyFill="1" applyProtection="1">
      <protection hidden="1"/>
    </xf>
    <xf numFmtId="0" fontId="2" fillId="5" borderId="0" xfId="0" applyFont="1" applyFill="1" applyProtection="1">
      <protection hidden="1"/>
    </xf>
    <xf numFmtId="0" fontId="0" fillId="5" borderId="0" xfId="0" applyFill="1" applyAlignment="1" applyProtection="1">
      <alignment wrapText="1"/>
      <protection hidden="1"/>
    </xf>
    <xf numFmtId="0" fontId="0" fillId="5" borderId="0" xfId="0" applyFill="1" applyAlignment="1" applyProtection="1">
      <alignment horizontal="center"/>
      <protection hidden="1"/>
    </xf>
    <xf numFmtId="0" fontId="5" fillId="2" borderId="0" xfId="1" applyFill="1" applyAlignment="1" applyProtection="1">
      <alignment horizontal="left" wrapText="1" indent="1"/>
      <protection hidden="1"/>
    </xf>
    <xf numFmtId="0" fontId="6" fillId="2" borderId="0" xfId="0" applyFont="1" applyFill="1" applyAlignment="1" applyProtection="1">
      <alignment horizontal="right"/>
      <protection hidden="1"/>
    </xf>
    <xf numFmtId="0" fontId="7" fillId="2" borderId="20" xfId="0" applyFont="1" applyFill="1" applyBorder="1" applyAlignment="1" applyProtection="1">
      <alignment horizontal="center"/>
      <protection hidden="1"/>
    </xf>
    <xf numFmtId="0" fontId="7" fillId="2" borderId="21" xfId="0" applyFont="1" applyFill="1" applyBorder="1" applyAlignment="1" applyProtection="1">
      <alignment horizontal="center" vertical="center"/>
      <protection locked="0" hidden="1"/>
    </xf>
    <xf numFmtId="0" fontId="0" fillId="2" borderId="7" xfId="0" applyFill="1" applyBorder="1" applyAlignment="1">
      <alignment horizontal="left" indent="1"/>
    </xf>
    <xf numFmtId="0" fontId="7" fillId="2" borderId="8" xfId="0" applyFont="1" applyFill="1" applyBorder="1" applyAlignment="1" applyProtection="1">
      <alignment horizontal="center" vertical="center"/>
      <protection locked="0" hidden="1"/>
    </xf>
    <xf numFmtId="0" fontId="7" fillId="2" borderId="22" xfId="0" applyFont="1" applyFill="1" applyBorder="1" applyAlignment="1" applyProtection="1">
      <alignment horizontal="center" vertical="center"/>
      <protection locked="0" hidden="1"/>
    </xf>
    <xf numFmtId="0" fontId="7" fillId="2" borderId="21" xfId="0" applyFont="1" applyFill="1" applyBorder="1" applyAlignment="1" applyProtection="1">
      <alignment horizontal="center"/>
      <protection hidden="1"/>
    </xf>
    <xf numFmtId="0" fontId="7" fillId="2" borderId="9"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locked="0" hidden="1"/>
    </xf>
    <xf numFmtId="0" fontId="17" fillId="2" borderId="7" xfId="1" applyFont="1" applyFill="1" applyBorder="1" applyAlignment="1" applyProtection="1">
      <alignment horizontal="left" wrapText="1" indent="1"/>
      <protection locked="0" hidden="1"/>
    </xf>
    <xf numFmtId="0" fontId="5" fillId="2" borderId="7" xfId="1" applyFill="1" applyBorder="1" applyAlignment="1" applyProtection="1">
      <alignment horizontal="left" wrapText="1" indent="1"/>
      <protection locked="0" hidden="1"/>
    </xf>
    <xf numFmtId="0" fontId="6" fillId="2" borderId="7" xfId="0" applyFont="1" applyFill="1" applyBorder="1" applyAlignment="1" applyProtection="1">
      <alignment horizontal="left" wrapText="1" indent="1"/>
      <protection hidden="1"/>
    </xf>
    <xf numFmtId="0" fontId="7" fillId="2" borderId="25" xfId="0" applyFont="1" applyFill="1" applyBorder="1" applyAlignment="1" applyProtection="1">
      <alignment horizontal="center"/>
      <protection hidden="1"/>
    </xf>
    <xf numFmtId="0" fontId="2" fillId="2" borderId="26" xfId="0" applyFont="1" applyFill="1" applyBorder="1" applyProtection="1">
      <protection hidden="1"/>
    </xf>
    <xf numFmtId="0" fontId="7" fillId="2" borderId="25" xfId="0" applyFont="1" applyFill="1" applyBorder="1" applyAlignment="1" applyProtection="1">
      <alignment horizontal="center" vertical="center"/>
      <protection locked="0" hidden="1"/>
    </xf>
    <xf numFmtId="0" fontId="17" fillId="2" borderId="0" xfId="1" applyFont="1" applyFill="1" applyBorder="1" applyAlignment="1" applyProtection="1">
      <alignment horizontal="left" wrapText="1" indent="1"/>
      <protection hidden="1"/>
    </xf>
    <xf numFmtId="0" fontId="6" fillId="2" borderId="7" xfId="0" applyFont="1" applyFill="1" applyBorder="1" applyAlignment="1" applyProtection="1">
      <alignment horizontal="right" wrapText="1" indent="1"/>
      <protection hidden="1"/>
    </xf>
    <xf numFmtId="0" fontId="6" fillId="2" borderId="9" xfId="0" applyFont="1" applyFill="1" applyBorder="1" applyAlignment="1" applyProtection="1">
      <alignment horizontal="center"/>
      <protection hidden="1"/>
    </xf>
    <xf numFmtId="0" fontId="7" fillId="2" borderId="11" xfId="0" applyFont="1" applyFill="1" applyBorder="1" applyAlignment="1" applyProtection="1">
      <alignment horizontal="center" vertical="center"/>
      <protection hidden="1"/>
    </xf>
    <xf numFmtId="164" fontId="6" fillId="2" borderId="21" xfId="0" applyNumberFormat="1" applyFont="1" applyFill="1" applyBorder="1" applyAlignment="1" applyProtection="1">
      <alignment horizontal="center"/>
      <protection hidden="1"/>
    </xf>
    <xf numFmtId="0" fontId="6" fillId="2" borderId="7" xfId="0" applyFont="1" applyFill="1" applyBorder="1" applyAlignment="1" applyProtection="1">
      <alignment horizontal="right" wrapText="1" indent="2"/>
      <protection hidden="1"/>
    </xf>
    <xf numFmtId="164" fontId="6" fillId="2" borderId="25" xfId="0" applyNumberFormat="1" applyFont="1" applyFill="1" applyBorder="1" applyAlignment="1" applyProtection="1">
      <alignment horizontal="center"/>
      <protection hidden="1"/>
    </xf>
    <xf numFmtId="0" fontId="6" fillId="2" borderId="20" xfId="0" applyFont="1" applyFill="1" applyBorder="1" applyAlignment="1" applyProtection="1">
      <alignment horizontal="center"/>
      <protection hidden="1"/>
    </xf>
    <xf numFmtId="0" fontId="6" fillId="2" borderId="21" xfId="0" applyFont="1" applyFill="1" applyBorder="1" applyAlignment="1" applyProtection="1">
      <alignment horizontal="center"/>
      <protection hidden="1"/>
    </xf>
    <xf numFmtId="0" fontId="7" fillId="2" borderId="27"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left" indent="1"/>
      <protection hidden="1"/>
    </xf>
    <xf numFmtId="0" fontId="5" fillId="2" borderId="0" xfId="1" applyFill="1" applyBorder="1" applyAlignment="1" applyProtection="1">
      <alignment horizontal="left" indent="1"/>
      <protection locked="0" hidden="1"/>
    </xf>
    <xf numFmtId="0" fontId="6" fillId="2" borderId="10" xfId="0" applyFont="1" applyFill="1" applyBorder="1" applyAlignment="1" applyProtection="1">
      <alignment horizontal="center" vertical="center"/>
      <protection hidden="1"/>
    </xf>
    <xf numFmtId="0" fontId="6" fillId="2" borderId="25" xfId="0" applyFont="1" applyFill="1" applyBorder="1" applyAlignment="1" applyProtection="1">
      <alignment horizontal="center"/>
      <protection hidden="1"/>
    </xf>
    <xf numFmtId="0" fontId="7" fillId="2" borderId="22" xfId="0" applyFont="1" applyFill="1" applyBorder="1" applyAlignment="1" applyProtection="1">
      <alignment horizontal="center"/>
      <protection locked="0" hidden="1"/>
    </xf>
    <xf numFmtId="0" fontId="7" fillId="2" borderId="8" xfId="0" applyFont="1" applyFill="1" applyBorder="1" applyAlignment="1" applyProtection="1">
      <alignment horizontal="center"/>
      <protection locked="0" hidden="1"/>
    </xf>
    <xf numFmtId="0" fontId="7" fillId="2" borderId="25" xfId="0" applyFont="1" applyFill="1" applyBorder="1" applyAlignment="1" applyProtection="1">
      <alignment horizontal="center"/>
      <protection locked="0" hidden="1"/>
    </xf>
    <xf numFmtId="0" fontId="15" fillId="3" borderId="0" xfId="0" applyFont="1" applyFill="1" applyAlignment="1" applyProtection="1">
      <alignment vertical="center"/>
    </xf>
    <xf numFmtId="0" fontId="16" fillId="2" borderId="0" xfId="0" applyFont="1" applyFill="1" applyAlignment="1" applyProtection="1">
      <alignment horizontal="center"/>
    </xf>
    <xf numFmtId="0" fontId="16" fillId="2" borderId="0" xfId="0" applyFont="1" applyFill="1" applyAlignment="1" applyProtection="1">
      <alignment horizontal="center" vertical="top"/>
    </xf>
    <xf numFmtId="0" fontId="9" fillId="2" borderId="0" xfId="0" applyFont="1" applyFill="1" applyBorder="1" applyAlignment="1" applyProtection="1">
      <alignment horizontal="left" vertical="center" wrapText="1" indent="1"/>
    </xf>
    <xf numFmtId="0" fontId="19"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0" xfId="0" applyFont="1" applyFill="1" applyAlignment="1" applyProtection="1">
      <alignment horizontal="left" vertical="center" wrapText="1" indent="1"/>
    </xf>
    <xf numFmtId="0" fontId="9" fillId="2" borderId="0" xfId="0" applyFont="1" applyFill="1" applyBorder="1" applyAlignment="1" applyProtection="1">
      <alignment horizontal="left" vertical="center" indent="1"/>
    </xf>
    <xf numFmtId="0" fontId="10" fillId="2" borderId="0" xfId="0" applyFont="1" applyFill="1" applyBorder="1" applyAlignment="1" applyProtection="1">
      <alignment horizontal="center" vertical="center"/>
    </xf>
    <xf numFmtId="0" fontId="16" fillId="2" borderId="0" xfId="0" applyFont="1" applyFill="1" applyAlignment="1" applyProtection="1">
      <alignment horizontal="center"/>
      <protection hidden="1"/>
    </xf>
    <xf numFmtId="0" fontId="16" fillId="2" borderId="0" xfId="0" applyFont="1" applyFill="1" applyAlignment="1" applyProtection="1">
      <alignment horizontal="center" vertical="center"/>
      <protection hidden="1"/>
    </xf>
    <xf numFmtId="0" fontId="12" fillId="2" borderId="0" xfId="0" applyFont="1" applyFill="1" applyAlignment="1" applyProtection="1">
      <alignment horizontal="center"/>
      <protection hidden="1"/>
    </xf>
    <xf numFmtId="0" fontId="8" fillId="2" borderId="0" xfId="0" applyFont="1" applyFill="1" applyAlignment="1" applyProtection="1">
      <alignment horizontal="right" vertical="top" wrapText="1" indent="1"/>
      <protection hidden="1"/>
    </xf>
    <xf numFmtId="0" fontId="7" fillId="2" borderId="0" xfId="0" applyFont="1" applyFill="1" applyAlignment="1" applyProtection="1">
      <alignment horizontal="center"/>
      <protection hidden="1"/>
    </xf>
    <xf numFmtId="0" fontId="7" fillId="2" borderId="23" xfId="0" applyFont="1" applyFill="1" applyBorder="1" applyAlignment="1" applyProtection="1">
      <alignment horizontal="center" vertical="center"/>
      <protection locked="0" hidden="1"/>
    </xf>
    <xf numFmtId="0" fontId="7" fillId="2" borderId="24" xfId="0" applyFont="1" applyFill="1" applyBorder="1" applyAlignment="1" applyProtection="1">
      <alignment horizontal="center" vertical="center"/>
      <protection locked="0" hidden="1"/>
    </xf>
    <xf numFmtId="0" fontId="7" fillId="2" borderId="0" xfId="0" applyFont="1" applyFill="1" applyBorder="1" applyAlignment="1" applyProtection="1">
      <alignment horizontal="center"/>
      <protection hidden="1"/>
    </xf>
    <xf numFmtId="0" fontId="7" fillId="2" borderId="0" xfId="0" applyFont="1" applyFill="1" applyAlignment="1" applyProtection="1">
      <alignment horizontal="left" wrapText="1"/>
      <protection hidden="1"/>
    </xf>
    <xf numFmtId="0" fontId="7" fillId="2" borderId="9"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2" borderId="0" xfId="0" applyFont="1" applyFill="1" applyAlignment="1" applyProtection="1">
      <alignment horizontal="left"/>
      <protection hidden="1"/>
    </xf>
    <xf numFmtId="0" fontId="7" fillId="2" borderId="21" xfId="0" applyFont="1" applyFill="1" applyBorder="1" applyAlignment="1" applyProtection="1">
      <alignment horizontal="center" vertical="center"/>
      <protection locked="0" hidden="1"/>
    </xf>
    <xf numFmtId="0" fontId="7" fillId="2" borderId="25" xfId="0" applyFont="1" applyFill="1" applyBorder="1" applyAlignment="1" applyProtection="1">
      <alignment horizontal="center" vertical="center"/>
      <protection locked="0" hidden="1"/>
    </xf>
    <xf numFmtId="0" fontId="6" fillId="2" borderId="12" xfId="0" applyFont="1" applyFill="1" applyBorder="1" applyAlignment="1" applyProtection="1">
      <alignment horizontal="left" vertical="top"/>
      <protection locked="0" hidden="1"/>
    </xf>
    <xf numFmtId="0" fontId="6" fillId="2" borderId="13" xfId="0" applyFont="1" applyFill="1" applyBorder="1" applyAlignment="1" applyProtection="1">
      <alignment horizontal="left" vertical="top"/>
      <protection locked="0" hidden="1"/>
    </xf>
    <xf numFmtId="0" fontId="6" fillId="2" borderId="14" xfId="0" applyFont="1" applyFill="1" applyBorder="1" applyAlignment="1" applyProtection="1">
      <alignment horizontal="left" vertical="top"/>
      <protection locked="0" hidden="1"/>
    </xf>
    <xf numFmtId="0" fontId="6" fillId="2" borderId="15" xfId="0" applyFont="1" applyFill="1" applyBorder="1" applyAlignment="1" applyProtection="1">
      <alignment horizontal="left" vertical="top"/>
      <protection locked="0" hidden="1"/>
    </xf>
    <xf numFmtId="0" fontId="6" fillId="2" borderId="0" xfId="0" applyFont="1" applyFill="1" applyBorder="1" applyAlignment="1" applyProtection="1">
      <alignment horizontal="left" vertical="top"/>
      <protection locked="0" hidden="1"/>
    </xf>
    <xf numFmtId="0" fontId="6" fillId="2" borderId="16" xfId="0" applyFont="1" applyFill="1" applyBorder="1" applyAlignment="1" applyProtection="1">
      <alignment horizontal="left" vertical="top"/>
      <protection locked="0" hidden="1"/>
    </xf>
    <xf numFmtId="0" fontId="6" fillId="2" borderId="17" xfId="0" applyFont="1" applyFill="1" applyBorder="1" applyAlignment="1" applyProtection="1">
      <alignment horizontal="left" vertical="top"/>
      <protection locked="0" hidden="1"/>
    </xf>
    <xf numFmtId="0" fontId="6" fillId="2" borderId="18" xfId="0" applyFont="1" applyFill="1" applyBorder="1" applyAlignment="1" applyProtection="1">
      <alignment horizontal="left" vertical="top"/>
      <protection locked="0" hidden="1"/>
    </xf>
    <xf numFmtId="0" fontId="6" fillId="2" borderId="19" xfId="0" applyFont="1" applyFill="1" applyBorder="1" applyAlignment="1" applyProtection="1">
      <alignment horizontal="left" vertical="top"/>
      <protection locked="0" hidden="1"/>
    </xf>
  </cellXfs>
  <cellStyles count="2">
    <cellStyle name="Hyperlink" xfId="1" builtinId="8"/>
    <cellStyle name="Normal" xfId="0" builtinId="0"/>
  </cellStyles>
  <dxfs count="0"/>
  <tableStyles count="0" defaultTableStyle="TableStyleMedium2" defaultPivotStyle="PivotStyleLight16"/>
  <colors>
    <mruColors>
      <color rgb="FFCC0000"/>
      <color rgb="FFD61708"/>
      <color rgb="FFFF0000"/>
      <color rgb="FF0000FF"/>
      <color rgb="FF73AC00"/>
      <color rgb="FF000000"/>
      <color rgb="FF75B000"/>
      <color rgb="FF70A800"/>
      <color rgb="FF78B400"/>
      <color rgb="FF7DB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12</xdr:row>
      <xdr:rowOff>119631</xdr:rowOff>
    </xdr:from>
    <xdr:to>
      <xdr:col>2</xdr:col>
      <xdr:colOff>1800225</xdr:colOff>
      <xdr:row>12</xdr:row>
      <xdr:rowOff>733422</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5425" y="6158481"/>
          <a:ext cx="1704975" cy="613791"/>
        </a:xfrm>
        <a:prstGeom prst="rect">
          <a:avLst/>
        </a:prstGeom>
      </xdr:spPr>
    </xdr:pic>
    <xdr:clientData/>
  </xdr:twoCellAnchor>
  <xdr:twoCellAnchor editAs="oneCell">
    <xdr:from>
      <xdr:col>4</xdr:col>
      <xdr:colOff>7019925</xdr:colOff>
      <xdr:row>9</xdr:row>
      <xdr:rowOff>63505</xdr:rowOff>
    </xdr:from>
    <xdr:to>
      <xdr:col>4</xdr:col>
      <xdr:colOff>8277226</xdr:colOff>
      <xdr:row>12</xdr:row>
      <xdr:rowOff>736538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06275" y="4645030"/>
          <a:ext cx="1257301" cy="2130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428625</xdr:colOff>
      <xdr:row>21</xdr:row>
      <xdr:rowOff>144017</xdr:rowOff>
    </xdr:from>
    <xdr:to>
      <xdr:col>2</xdr:col>
      <xdr:colOff>466725</xdr:colOff>
      <xdr:row>24</xdr:row>
      <xdr:rowOff>114299</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5144642"/>
          <a:ext cx="1981200" cy="713232"/>
        </a:xfrm>
        <a:prstGeom prst="rect">
          <a:avLst/>
        </a:prstGeom>
      </xdr:spPr>
    </xdr:pic>
    <xdr:clientData/>
  </xdr:twoCellAnchor>
  <xdr:twoCellAnchor editAs="oneCell">
    <xdr:from>
      <xdr:col>1</xdr:col>
      <xdr:colOff>495300</xdr:colOff>
      <xdr:row>2</xdr:row>
      <xdr:rowOff>361949</xdr:rowOff>
    </xdr:from>
    <xdr:to>
      <xdr:col>2</xdr:col>
      <xdr:colOff>164953</xdr:colOff>
      <xdr:row>13</xdr:row>
      <xdr:rowOff>237082</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 y="523874"/>
          <a:ext cx="1612753" cy="27326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561975</xdr:colOff>
      <xdr:row>2</xdr:row>
      <xdr:rowOff>76200</xdr:rowOff>
    </xdr:from>
    <xdr:to>
      <xdr:col>12</xdr:col>
      <xdr:colOff>409575</xdr:colOff>
      <xdr:row>20</xdr:row>
      <xdr:rowOff>120527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6225" y="400050"/>
          <a:ext cx="2286000" cy="38733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142875</xdr:colOff>
      <xdr:row>4</xdr:row>
      <xdr:rowOff>0</xdr:rowOff>
    </xdr:from>
    <xdr:to>
      <xdr:col>12</xdr:col>
      <xdr:colOff>600273</xdr:colOff>
      <xdr:row>22</xdr:row>
      <xdr:rowOff>289896</xdr:rowOff>
    </xdr:to>
    <xdr:pic>
      <xdr:nvPicPr>
        <xdr:cNvPr id="6" name="Picture 5"/>
        <xdr:cNvPicPr>
          <a:picLocks noChangeAspect="1"/>
        </xdr:cNvPicPr>
      </xdr:nvPicPr>
      <xdr:blipFill>
        <a:blip xmlns:r="http://schemas.openxmlformats.org/officeDocument/2006/relationships" r:embed="rId1"/>
        <a:stretch>
          <a:fillRect/>
        </a:stretch>
      </xdr:blipFill>
      <xdr:spPr>
        <a:xfrm>
          <a:off x="11706225" y="714375"/>
          <a:ext cx="2286198" cy="38712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571500</xdr:colOff>
      <xdr:row>4</xdr:row>
      <xdr:rowOff>57150</xdr:rowOff>
    </xdr:from>
    <xdr:to>
      <xdr:col>12</xdr:col>
      <xdr:colOff>419298</xdr:colOff>
      <xdr:row>23</xdr:row>
      <xdr:rowOff>213696</xdr:rowOff>
    </xdr:to>
    <xdr:pic>
      <xdr:nvPicPr>
        <xdr:cNvPr id="3" name="Picture 2"/>
        <xdr:cNvPicPr>
          <a:picLocks noChangeAspect="1"/>
        </xdr:cNvPicPr>
      </xdr:nvPicPr>
      <xdr:blipFill>
        <a:blip xmlns:r="http://schemas.openxmlformats.org/officeDocument/2006/relationships" r:embed="rId1"/>
        <a:stretch>
          <a:fillRect/>
        </a:stretch>
      </xdr:blipFill>
      <xdr:spPr>
        <a:xfrm>
          <a:off x="10382250" y="771525"/>
          <a:ext cx="2286198" cy="38712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428625</xdr:colOff>
      <xdr:row>4</xdr:row>
      <xdr:rowOff>104775</xdr:rowOff>
    </xdr:from>
    <xdr:to>
      <xdr:col>12</xdr:col>
      <xdr:colOff>276423</xdr:colOff>
      <xdr:row>24</xdr:row>
      <xdr:rowOff>156546</xdr:rowOff>
    </xdr:to>
    <xdr:pic>
      <xdr:nvPicPr>
        <xdr:cNvPr id="3" name="Picture 2"/>
        <xdr:cNvPicPr>
          <a:picLocks noChangeAspect="1"/>
        </xdr:cNvPicPr>
      </xdr:nvPicPr>
      <xdr:blipFill>
        <a:blip xmlns:r="http://schemas.openxmlformats.org/officeDocument/2006/relationships" r:embed="rId1"/>
        <a:stretch>
          <a:fillRect/>
        </a:stretch>
      </xdr:blipFill>
      <xdr:spPr>
        <a:xfrm>
          <a:off x="11191875" y="819150"/>
          <a:ext cx="2286198" cy="38712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304800</xdr:colOff>
      <xdr:row>0</xdr:row>
      <xdr:rowOff>238125</xdr:rowOff>
    </xdr:from>
    <xdr:to>
      <xdr:col>12</xdr:col>
      <xdr:colOff>152598</xdr:colOff>
      <xdr:row>21</xdr:row>
      <xdr:rowOff>147021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20375" y="238125"/>
          <a:ext cx="2286198" cy="38712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yorku.ca/susweb/resources/documents/How_to_Select_Narrow_Margins_in_Microsoft_Office.pdf" TargetMode="External"/><Relationship Id="rId3" Type="http://schemas.openxmlformats.org/officeDocument/2006/relationships/hyperlink" Target="http://www.yorku.ca/csbo/documents/compost_digester_locations_map.pdf" TargetMode="External"/><Relationship Id="rId7" Type="http://schemas.openxmlformats.org/officeDocument/2006/relationships/hyperlink" Target="http://reyuse.blog.yorku.ca/" TargetMode="External"/><Relationship Id="rId12" Type="http://schemas.openxmlformats.org/officeDocument/2006/relationships/drawing" Target="../drawings/drawing3.xml"/><Relationship Id="rId2" Type="http://schemas.openxmlformats.org/officeDocument/2006/relationships/hyperlink" Target="http://www.yorku.ca/csbo/groundsfleetwaste/recycling/program.html" TargetMode="External"/><Relationship Id="rId1" Type="http://schemas.openxmlformats.org/officeDocument/2006/relationships/hyperlink" Target="http://www.yorku.ca/printing/" TargetMode="External"/><Relationship Id="rId6" Type="http://schemas.openxmlformats.org/officeDocument/2006/relationships/hyperlink" Target="http://www.yorku.ca/csbo/documents/ZeroWaste_FAQ.pdf" TargetMode="External"/><Relationship Id="rId11" Type="http://schemas.openxmlformats.org/officeDocument/2006/relationships/printerSettings" Target="../printerSettings/printerSettings3.bin"/><Relationship Id="rId5" Type="http://schemas.openxmlformats.org/officeDocument/2006/relationships/hyperlink" Target="http://www.yorku.ca/procurement/internal/surplus/" TargetMode="External"/><Relationship Id="rId10" Type="http://schemas.openxmlformats.org/officeDocument/2006/relationships/hyperlink" Target="http://www.yorku.ca/csbo/groundsfleetwaste/recycling/program.html" TargetMode="External"/><Relationship Id="rId4" Type="http://schemas.openxmlformats.org/officeDocument/2006/relationships/hyperlink" Target="http://sustainability.info.yorku.ca/files/2015/01/ZeroWaste_Poster-1.png" TargetMode="External"/><Relationship Id="rId9" Type="http://schemas.openxmlformats.org/officeDocument/2006/relationships/hyperlink" Target="http://www.yorku.ca/susweb/resources/documents/How_to_print_multiple_slides_per_page_in_PowerPoint.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youtu.be/HH8nvc7Gg0E" TargetMode="External"/><Relationship Id="rId2" Type="http://schemas.openxmlformats.org/officeDocument/2006/relationships/hyperlink" Target="http://www.yorku.ca/susweb/resources/documents/UnPlug_guidelines.pdf" TargetMode="External"/><Relationship Id="rId1" Type="http://schemas.openxmlformats.org/officeDocument/2006/relationships/hyperlink" Target="http://staff.computing.yorku.ca/support-services/upm/"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yorku.ca/susweb/resources/documents/Green.Computing.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xplore.smartcommute.ca/s/york-university" TargetMode="External"/><Relationship Id="rId7" Type="http://schemas.openxmlformats.org/officeDocument/2006/relationships/drawing" Target="../drawings/drawing5.xml"/><Relationship Id="rId2" Type="http://schemas.openxmlformats.org/officeDocument/2006/relationships/hyperlink" Target="http://transportation.info.yorku.ca/carsharing/zipcar/" TargetMode="External"/><Relationship Id="rId1" Type="http://schemas.openxmlformats.org/officeDocument/2006/relationships/hyperlink" Target="http://transportation.info.yorku.ca/shuttle-services/" TargetMode="External"/><Relationship Id="rId6" Type="http://schemas.openxmlformats.org/officeDocument/2006/relationships/printerSettings" Target="../printerSettings/printerSettings5.bin"/><Relationship Id="rId5" Type="http://schemas.openxmlformats.org/officeDocument/2006/relationships/hyperlink" Target="http://transportation.info.yorku.ca/cycling/" TargetMode="External"/><Relationship Id="rId4" Type="http://schemas.openxmlformats.org/officeDocument/2006/relationships/hyperlink" Target="http://transportation.info.yorku.ca/carsharing/autoshar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fairtrade.ca/en-ca/buying-fairtrade/coffee" TargetMode="External"/><Relationship Id="rId2" Type="http://schemas.openxmlformats.org/officeDocument/2006/relationships/hyperlink" Target="http://www.staples.com/sbd/cre/marketing/ecoeasy/index.html" TargetMode="External"/><Relationship Id="rId1" Type="http://schemas.openxmlformats.org/officeDocument/2006/relationships/hyperlink" Target="http://www.yorku.ca/procurement/internal/surplu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reyuse.blog.yorku.c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stainability.info.yorku.ca/sustainability-pledges/" TargetMode="External"/><Relationship Id="rId2" Type="http://schemas.openxmlformats.org/officeDocument/2006/relationships/hyperlink" Target="http://sustainability.info.yorku.ca/what-you-can-do/green-office/" TargetMode="External"/><Relationship Id="rId1" Type="http://schemas.openxmlformats.org/officeDocument/2006/relationships/hyperlink" Target="http://sustainability.info.yorku.ca/what-you-can-do/sustainability-ambassadors/"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9"/>
  <sheetViews>
    <sheetView tabSelected="1" workbookViewId="0">
      <selection activeCell="C4" sqref="C4:E4"/>
    </sheetView>
  </sheetViews>
  <sheetFormatPr defaultRowHeight="12.75" x14ac:dyDescent="0.2"/>
  <cols>
    <col min="1" max="1" width="9.140625" style="93"/>
    <col min="2" max="2" width="8.28515625" style="93" customWidth="1"/>
    <col min="3" max="3" width="37.85546875" style="93" customWidth="1"/>
    <col min="4" max="4" width="21" style="93" customWidth="1"/>
    <col min="5" max="5" width="135.7109375" style="93" customWidth="1"/>
    <col min="6" max="6" width="11.7109375" style="93" customWidth="1"/>
    <col min="7" max="16384" width="9.140625" style="93"/>
  </cols>
  <sheetData>
    <row r="1" spans="1:6" ht="39" customHeight="1" x14ac:dyDescent="0.2">
      <c r="A1" s="117"/>
      <c r="B1" s="117"/>
      <c r="C1" s="117"/>
      <c r="D1" s="117"/>
      <c r="E1" s="117"/>
      <c r="F1" s="117"/>
    </row>
    <row r="2" spans="1:6" ht="30.75" customHeight="1" x14ac:dyDescent="0.4">
      <c r="A2" s="117"/>
      <c r="C2" s="164" t="s">
        <v>13</v>
      </c>
      <c r="D2" s="164"/>
      <c r="E2" s="164"/>
      <c r="F2" s="117"/>
    </row>
    <row r="3" spans="1:6" ht="33.75" customHeight="1" x14ac:dyDescent="0.2">
      <c r="A3" s="117"/>
      <c r="C3" s="165" t="s">
        <v>40</v>
      </c>
      <c r="D3" s="165"/>
      <c r="E3" s="165"/>
      <c r="F3" s="117"/>
    </row>
    <row r="4" spans="1:6" s="94" customFormat="1" ht="84.75" customHeight="1" x14ac:dyDescent="0.2">
      <c r="A4" s="118"/>
      <c r="C4" s="169" t="s">
        <v>98</v>
      </c>
      <c r="D4" s="169"/>
      <c r="E4" s="169"/>
      <c r="F4" s="118"/>
    </row>
    <row r="5" spans="1:6" ht="21" customHeight="1" x14ac:dyDescent="0.2">
      <c r="A5" s="117"/>
      <c r="C5" s="171" t="s">
        <v>41</v>
      </c>
      <c r="D5" s="171"/>
      <c r="E5" s="171"/>
      <c r="F5" s="117"/>
    </row>
    <row r="6" spans="1:6" s="94" customFormat="1" ht="24.75" customHeight="1" x14ac:dyDescent="0.2">
      <c r="A6" s="118"/>
      <c r="C6" s="166" t="s">
        <v>106</v>
      </c>
      <c r="D6" s="166"/>
      <c r="E6" s="166"/>
      <c r="F6" s="118"/>
    </row>
    <row r="7" spans="1:6" ht="42.75" customHeight="1" x14ac:dyDescent="0.2">
      <c r="A7" s="117"/>
      <c r="C7" s="166" t="s">
        <v>132</v>
      </c>
      <c r="D7" s="166"/>
      <c r="E7" s="166"/>
      <c r="F7" s="117"/>
    </row>
    <row r="8" spans="1:6" ht="19.5" customHeight="1" x14ac:dyDescent="0.2">
      <c r="A8" s="117"/>
      <c r="C8" s="170" t="s">
        <v>44</v>
      </c>
      <c r="D8" s="170"/>
      <c r="E8" s="170"/>
      <c r="F8" s="117"/>
    </row>
    <row r="9" spans="1:6" ht="74.25" customHeight="1" x14ac:dyDescent="0.2">
      <c r="A9" s="117"/>
      <c r="C9" s="166" t="s">
        <v>52</v>
      </c>
      <c r="D9" s="166"/>
      <c r="E9" s="166"/>
      <c r="F9" s="117"/>
    </row>
    <row r="10" spans="1:6" ht="28.5" customHeight="1" x14ac:dyDescent="0.2">
      <c r="A10" s="117"/>
      <c r="C10" s="166" t="s">
        <v>45</v>
      </c>
      <c r="D10" s="166"/>
      <c r="E10" s="166"/>
      <c r="F10" s="117"/>
    </row>
    <row r="11" spans="1:6" ht="48.75" customHeight="1" x14ac:dyDescent="0.2">
      <c r="A11" s="117"/>
      <c r="C11" s="166" t="s">
        <v>99</v>
      </c>
      <c r="D11" s="166"/>
      <c r="E11" s="166"/>
      <c r="F11" s="117"/>
    </row>
    <row r="12" spans="1:6" s="94" customFormat="1" ht="37.5" customHeight="1" x14ac:dyDescent="0.2">
      <c r="A12" s="118"/>
      <c r="C12" s="166" t="s">
        <v>42</v>
      </c>
      <c r="D12" s="166"/>
      <c r="E12" s="166"/>
      <c r="F12" s="118"/>
    </row>
    <row r="13" spans="1:6" s="94" customFormat="1" ht="83.25" customHeight="1" x14ac:dyDescent="0.2">
      <c r="A13" s="118"/>
      <c r="C13" s="167" t="s">
        <v>43</v>
      </c>
      <c r="D13" s="168"/>
      <c r="E13" s="168"/>
      <c r="F13" s="118"/>
    </row>
    <row r="14" spans="1:6" ht="2.25" hidden="1" customHeight="1" x14ac:dyDescent="0.2">
      <c r="A14" s="117"/>
      <c r="C14" s="95"/>
      <c r="D14" s="95"/>
      <c r="E14" s="95"/>
      <c r="F14" s="110"/>
    </row>
    <row r="15" spans="1:6" ht="15.75" customHeight="1" x14ac:dyDescent="0.2">
      <c r="A15" s="117"/>
      <c r="B15" s="117"/>
      <c r="C15" s="119"/>
      <c r="D15" s="119"/>
      <c r="E15" s="117"/>
      <c r="F15" s="117"/>
    </row>
    <row r="16" spans="1:6" ht="21.75" customHeight="1" x14ac:dyDescent="0.35">
      <c r="A16" s="117"/>
      <c r="B16" s="117"/>
      <c r="C16" s="120" t="s">
        <v>110</v>
      </c>
      <c r="D16" s="117"/>
      <c r="E16" s="117"/>
      <c r="F16" s="117"/>
    </row>
    <row r="17" spans="1:6" x14ac:dyDescent="0.2">
      <c r="A17" s="117"/>
      <c r="B17" s="117"/>
      <c r="C17" s="121"/>
      <c r="D17" s="122"/>
      <c r="E17" s="117"/>
      <c r="F17" s="117"/>
    </row>
    <row r="18" spans="1:6" x14ac:dyDescent="0.2">
      <c r="C18" s="96"/>
      <c r="D18" s="97"/>
    </row>
    <row r="19" spans="1:6" x14ac:dyDescent="0.2">
      <c r="C19" s="96"/>
      <c r="D19" s="97"/>
    </row>
    <row r="20" spans="1:6" x14ac:dyDescent="0.2">
      <c r="C20" s="98"/>
      <c r="D20" s="99"/>
      <c r="E20" s="100"/>
    </row>
    <row r="21" spans="1:6" x14ac:dyDescent="0.2">
      <c r="C21" s="98"/>
      <c r="D21" s="99"/>
      <c r="E21" s="100"/>
    </row>
    <row r="22" spans="1:6" x14ac:dyDescent="0.2">
      <c r="C22" s="98"/>
      <c r="D22" s="101"/>
      <c r="E22" s="100"/>
    </row>
    <row r="23" spans="1:6" x14ac:dyDescent="0.2">
      <c r="C23" s="98"/>
      <c r="D23" s="102"/>
      <c r="E23" s="103"/>
    </row>
    <row r="24" spans="1:6" x14ac:dyDescent="0.2">
      <c r="C24" s="104"/>
      <c r="D24" s="104"/>
      <c r="E24" s="100"/>
    </row>
    <row r="25" spans="1:6" x14ac:dyDescent="0.2">
      <c r="C25" s="100"/>
      <c r="D25" s="100"/>
      <c r="E25" s="100"/>
    </row>
    <row r="26" spans="1:6" x14ac:dyDescent="0.2">
      <c r="C26" s="100"/>
      <c r="D26" s="100"/>
      <c r="E26" s="100"/>
    </row>
    <row r="27" spans="1:6" x14ac:dyDescent="0.2">
      <c r="C27" s="100"/>
      <c r="D27" s="100"/>
      <c r="E27" s="100"/>
    </row>
    <row r="28" spans="1:6" x14ac:dyDescent="0.2">
      <c r="C28" s="100"/>
      <c r="D28" s="100"/>
      <c r="E28" s="100"/>
    </row>
    <row r="29" spans="1:6" x14ac:dyDescent="0.2">
      <c r="C29" s="100"/>
      <c r="D29" s="100"/>
      <c r="E29" s="100"/>
    </row>
    <row r="30" spans="1:6" x14ac:dyDescent="0.2">
      <c r="C30" s="100"/>
      <c r="D30" s="100"/>
      <c r="E30" s="100"/>
    </row>
    <row r="31" spans="1:6" x14ac:dyDescent="0.2">
      <c r="C31" s="100"/>
      <c r="D31" s="100"/>
      <c r="E31" s="100"/>
    </row>
    <row r="32" spans="1:6" x14ac:dyDescent="0.2">
      <c r="C32" s="100"/>
      <c r="D32" s="100"/>
      <c r="E32" s="100"/>
    </row>
    <row r="33" spans="3:5" x14ac:dyDescent="0.2">
      <c r="C33" s="100"/>
      <c r="D33" s="100"/>
      <c r="E33" s="100"/>
    </row>
    <row r="34" spans="3:5" x14ac:dyDescent="0.2">
      <c r="C34" s="100"/>
      <c r="D34" s="100"/>
      <c r="E34" s="100"/>
    </row>
    <row r="35" spans="3:5" x14ac:dyDescent="0.2">
      <c r="C35" s="100"/>
      <c r="D35" s="100"/>
      <c r="E35" s="100"/>
    </row>
    <row r="36" spans="3:5" x14ac:dyDescent="0.2">
      <c r="C36" s="100"/>
      <c r="D36" s="100"/>
      <c r="E36" s="100"/>
    </row>
    <row r="37" spans="3:5" x14ac:dyDescent="0.2">
      <c r="C37" s="100"/>
      <c r="D37" s="100"/>
      <c r="E37" s="100"/>
    </row>
    <row r="38" spans="3:5" x14ac:dyDescent="0.2">
      <c r="C38" s="100"/>
      <c r="D38" s="100"/>
      <c r="E38" s="100"/>
    </row>
    <row r="39" spans="3:5" x14ac:dyDescent="0.2">
      <c r="C39" s="100"/>
      <c r="D39" s="100"/>
      <c r="E39" s="100"/>
    </row>
    <row r="40" spans="3:5" x14ac:dyDescent="0.2">
      <c r="C40" s="100"/>
      <c r="D40" s="100"/>
      <c r="E40" s="100"/>
    </row>
    <row r="41" spans="3:5" x14ac:dyDescent="0.2">
      <c r="C41" s="100"/>
      <c r="D41" s="100"/>
      <c r="E41" s="100"/>
    </row>
    <row r="42" spans="3:5" x14ac:dyDescent="0.2">
      <c r="C42" s="100"/>
      <c r="D42" s="100"/>
      <c r="E42" s="100"/>
    </row>
    <row r="43" spans="3:5" x14ac:dyDescent="0.2">
      <c r="C43" s="100"/>
      <c r="D43" s="100"/>
      <c r="E43" s="100"/>
    </row>
    <row r="44" spans="3:5" x14ac:dyDescent="0.2">
      <c r="C44" s="100"/>
      <c r="D44" s="100"/>
      <c r="E44" s="100"/>
    </row>
    <row r="45" spans="3:5" x14ac:dyDescent="0.2">
      <c r="C45" s="100"/>
      <c r="D45" s="100"/>
      <c r="E45" s="100"/>
    </row>
    <row r="46" spans="3:5" x14ac:dyDescent="0.2">
      <c r="C46" s="100"/>
      <c r="D46" s="100"/>
      <c r="E46" s="100"/>
    </row>
    <row r="47" spans="3:5" x14ac:dyDescent="0.2">
      <c r="C47" s="100"/>
      <c r="D47" s="100"/>
      <c r="E47" s="100"/>
    </row>
    <row r="48" spans="3:5" x14ac:dyDescent="0.2">
      <c r="C48" s="100"/>
      <c r="D48" s="100"/>
      <c r="E48" s="100"/>
    </row>
    <row r="49" spans="3:5" x14ac:dyDescent="0.2">
      <c r="C49" s="100"/>
      <c r="D49" s="100"/>
      <c r="E49" s="100"/>
    </row>
    <row r="50" spans="3:5" x14ac:dyDescent="0.2">
      <c r="C50" s="100"/>
      <c r="D50" s="100"/>
      <c r="E50" s="100"/>
    </row>
    <row r="51" spans="3:5" x14ac:dyDescent="0.2">
      <c r="C51" s="100"/>
      <c r="D51" s="100"/>
      <c r="E51" s="100"/>
    </row>
    <row r="52" spans="3:5" x14ac:dyDescent="0.2">
      <c r="C52" s="100"/>
      <c r="D52" s="100"/>
      <c r="E52" s="100"/>
    </row>
    <row r="53" spans="3:5" x14ac:dyDescent="0.2">
      <c r="C53" s="100"/>
      <c r="D53" s="100"/>
      <c r="E53" s="100"/>
    </row>
    <row r="54" spans="3:5" x14ac:dyDescent="0.2">
      <c r="C54" s="100"/>
      <c r="D54" s="100"/>
      <c r="E54" s="100"/>
    </row>
    <row r="55" spans="3:5" x14ac:dyDescent="0.2">
      <c r="C55" s="100"/>
      <c r="D55" s="100"/>
      <c r="E55" s="100"/>
    </row>
    <row r="56" spans="3:5" x14ac:dyDescent="0.2">
      <c r="C56" s="100"/>
      <c r="D56" s="100"/>
      <c r="E56" s="100"/>
    </row>
    <row r="57" spans="3:5" x14ac:dyDescent="0.2">
      <c r="C57" s="100"/>
      <c r="D57" s="100"/>
      <c r="E57" s="100"/>
    </row>
    <row r="58" spans="3:5" x14ac:dyDescent="0.2">
      <c r="C58" s="100"/>
      <c r="D58" s="100"/>
      <c r="E58" s="100"/>
    </row>
    <row r="59" spans="3:5" x14ac:dyDescent="0.2">
      <c r="C59" s="100"/>
      <c r="D59" s="100"/>
      <c r="E59" s="100"/>
    </row>
  </sheetData>
  <sheetProtection password="F77A" sheet="1" objects="1" scenarios="1"/>
  <mergeCells count="12">
    <mergeCell ref="C2:E2"/>
    <mergeCell ref="C3:E3"/>
    <mergeCell ref="C6:E6"/>
    <mergeCell ref="C7:E7"/>
    <mergeCell ref="C13:E13"/>
    <mergeCell ref="C12:E12"/>
    <mergeCell ref="C4:E4"/>
    <mergeCell ref="C8:E8"/>
    <mergeCell ref="C9:E9"/>
    <mergeCell ref="C5:E5"/>
    <mergeCell ref="C10:E10"/>
    <mergeCell ref="C11:E11"/>
  </mergeCells>
  <pageMargins left="0.25" right="0.25"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7"/>
  <sheetViews>
    <sheetView workbookViewId="0">
      <selection activeCell="D7" sqref="D7"/>
    </sheetView>
  </sheetViews>
  <sheetFormatPr defaultRowHeight="12.75" x14ac:dyDescent="0.2"/>
  <cols>
    <col min="1" max="1" width="9.140625" style="16"/>
    <col min="2" max="2" width="29.140625" style="16" customWidth="1"/>
    <col min="3" max="3" width="71.85546875" style="16" customWidth="1"/>
    <col min="4" max="4" width="30.85546875" style="16" customWidth="1"/>
    <col min="5" max="5" width="2.28515625" style="16" customWidth="1"/>
    <col min="6" max="6" width="12.140625" style="16" customWidth="1"/>
    <col min="7" max="16384" width="9.140625" style="16"/>
  </cols>
  <sheetData>
    <row r="1" spans="1:7" ht="40.5" customHeight="1" x14ac:dyDescent="0.2">
      <c r="A1" s="123"/>
      <c r="B1" s="123"/>
      <c r="C1" s="123"/>
      <c r="D1" s="123"/>
      <c r="E1" s="123"/>
      <c r="F1" s="123"/>
      <c r="G1" s="123"/>
    </row>
    <row r="2" spans="1:7" x14ac:dyDescent="0.2">
      <c r="A2" s="123"/>
      <c r="G2" s="123"/>
    </row>
    <row r="3" spans="1:7" ht="29.25" customHeight="1" x14ac:dyDescent="0.4">
      <c r="A3" s="123"/>
      <c r="B3" s="3"/>
      <c r="C3" s="172" t="s">
        <v>13</v>
      </c>
      <c r="D3" s="172"/>
      <c r="E3" s="172"/>
      <c r="F3" s="172"/>
      <c r="G3" s="123"/>
    </row>
    <row r="4" spans="1:7" ht="34.5" customHeight="1" x14ac:dyDescent="0.2">
      <c r="A4" s="123"/>
      <c r="B4" s="3"/>
      <c r="C4" s="173" t="s">
        <v>38</v>
      </c>
      <c r="D4" s="173"/>
      <c r="E4" s="173"/>
      <c r="F4" s="173"/>
      <c r="G4" s="123"/>
    </row>
    <row r="5" spans="1:7" ht="5.25" customHeight="1" x14ac:dyDescent="0.2">
      <c r="A5" s="123"/>
      <c r="C5" s="89"/>
      <c r="D5" s="3"/>
      <c r="E5" s="3"/>
      <c r="F5" s="3"/>
      <c r="G5" s="123"/>
    </row>
    <row r="6" spans="1:7" ht="20.100000000000001" customHeight="1" x14ac:dyDescent="0.2">
      <c r="A6" s="123"/>
      <c r="C6" s="89"/>
      <c r="D6" s="3"/>
      <c r="E6" s="3"/>
      <c r="F6" s="3"/>
      <c r="G6" s="123"/>
    </row>
    <row r="7" spans="1:7" ht="20.100000000000001" customHeight="1" thickBot="1" x14ac:dyDescent="0.3">
      <c r="A7" s="123"/>
      <c r="C7" s="4" t="s">
        <v>14</v>
      </c>
      <c r="D7" s="83"/>
      <c r="E7" s="5"/>
      <c r="F7" s="5"/>
      <c r="G7" s="123"/>
    </row>
    <row r="8" spans="1:7" ht="20.100000000000001" customHeight="1" thickTop="1" thickBot="1" x14ac:dyDescent="0.3">
      <c r="A8" s="123"/>
      <c r="C8" s="4" t="s">
        <v>29</v>
      </c>
      <c r="D8" s="82"/>
      <c r="E8" s="5"/>
      <c r="F8" s="5"/>
      <c r="G8" s="123"/>
    </row>
    <row r="9" spans="1:7" ht="20.100000000000001" customHeight="1" thickTop="1" thickBot="1" x14ac:dyDescent="0.3">
      <c r="A9" s="123"/>
      <c r="C9" s="4" t="s">
        <v>30</v>
      </c>
      <c r="D9" s="83"/>
      <c r="E9" s="5"/>
      <c r="F9" s="5"/>
      <c r="G9" s="123"/>
    </row>
    <row r="10" spans="1:7" ht="20.100000000000001" customHeight="1" thickTop="1" thickBot="1" x14ac:dyDescent="0.3">
      <c r="A10" s="123"/>
      <c r="C10" s="4" t="s">
        <v>109</v>
      </c>
      <c r="D10" s="83"/>
      <c r="E10" s="5"/>
      <c r="F10" s="5"/>
      <c r="G10" s="123"/>
    </row>
    <row r="11" spans="1:7" ht="20.100000000000001" customHeight="1" thickTop="1" thickBot="1" x14ac:dyDescent="0.3">
      <c r="A11" s="123"/>
      <c r="C11" s="4" t="s">
        <v>15</v>
      </c>
      <c r="D11" s="83"/>
      <c r="E11" s="5"/>
      <c r="F11" s="5"/>
      <c r="G11" s="123"/>
    </row>
    <row r="12" spans="1:7" ht="20.100000000000001" customHeight="1" thickTop="1" thickBot="1" x14ac:dyDescent="0.3">
      <c r="A12" s="123"/>
      <c r="C12" s="4" t="s">
        <v>100</v>
      </c>
      <c r="D12" s="83"/>
      <c r="E12" s="5"/>
      <c r="F12" s="5"/>
      <c r="G12" s="123"/>
    </row>
    <row r="13" spans="1:7" ht="20.100000000000001" customHeight="1" thickTop="1" thickBot="1" x14ac:dyDescent="0.3">
      <c r="A13" s="123"/>
      <c r="C13" s="4" t="s">
        <v>20</v>
      </c>
      <c r="D13" s="83"/>
      <c r="E13" s="5"/>
      <c r="F13" s="5"/>
      <c r="G13" s="123"/>
    </row>
    <row r="14" spans="1:7" ht="20.100000000000001" customHeight="1" thickTop="1" thickBot="1" x14ac:dyDescent="0.3">
      <c r="A14" s="123"/>
      <c r="C14" s="175" t="s">
        <v>101</v>
      </c>
      <c r="D14" s="82"/>
      <c r="E14" s="5"/>
      <c r="F14" s="5"/>
      <c r="G14" s="123"/>
    </row>
    <row r="15" spans="1:7" ht="20.100000000000001" customHeight="1" thickTop="1" x14ac:dyDescent="0.2">
      <c r="A15" s="123"/>
      <c r="C15" s="175"/>
      <c r="D15" s="5"/>
      <c r="E15" s="5"/>
      <c r="F15" s="5"/>
      <c r="G15" s="123"/>
    </row>
    <row r="16" spans="1:7" ht="20.100000000000001" customHeight="1" x14ac:dyDescent="0.2">
      <c r="A16" s="123"/>
      <c r="C16" s="5"/>
      <c r="D16" s="5"/>
      <c r="E16" s="5"/>
      <c r="F16" s="5"/>
      <c r="G16" s="123"/>
    </row>
    <row r="17" spans="1:7" ht="20.100000000000001" customHeight="1" x14ac:dyDescent="0.25">
      <c r="A17" s="123"/>
      <c r="C17" s="174" t="s">
        <v>37</v>
      </c>
      <c r="D17" s="174"/>
      <c r="E17" s="174"/>
      <c r="F17" s="174"/>
      <c r="G17" s="123"/>
    </row>
    <row r="18" spans="1:7" ht="20.100000000000001" customHeight="1" x14ac:dyDescent="0.25">
      <c r="A18" s="123"/>
      <c r="C18" s="6"/>
      <c r="D18" s="5"/>
      <c r="E18" s="5"/>
      <c r="F18" s="5"/>
      <c r="G18" s="123"/>
    </row>
    <row r="19" spans="1:7" ht="20.100000000000001" customHeight="1" thickBot="1" x14ac:dyDescent="0.3">
      <c r="A19" s="123"/>
      <c r="C19" s="6" t="s">
        <v>16</v>
      </c>
      <c r="D19" s="84">
        <f>SUM('1. WASTE'!E50)</f>
        <v>0</v>
      </c>
      <c r="E19" s="7" t="s">
        <v>39</v>
      </c>
      <c r="F19" s="8">
        <f>SUM('1. WASTE'!F50)</f>
        <v>30</v>
      </c>
      <c r="G19" s="123"/>
    </row>
    <row r="20" spans="1:7" ht="20.100000000000001" customHeight="1" thickTop="1" thickBot="1" x14ac:dyDescent="0.3">
      <c r="A20" s="123"/>
      <c r="C20" s="9" t="s">
        <v>17</v>
      </c>
      <c r="D20" s="85">
        <f>SUM('2. ENERGY'!E28)</f>
        <v>0</v>
      </c>
      <c r="E20" s="7" t="s">
        <v>39</v>
      </c>
      <c r="F20" s="8">
        <f>SUM('2. ENERGY'!F28)</f>
        <v>20</v>
      </c>
      <c r="G20" s="123"/>
    </row>
    <row r="21" spans="1:7" ht="20.100000000000001" customHeight="1" thickTop="1" thickBot="1" x14ac:dyDescent="0.3">
      <c r="A21" s="123"/>
      <c r="C21" s="6" t="s">
        <v>1</v>
      </c>
      <c r="D21" s="85">
        <f>SUM('3. TRANSPORTATION'!E33)</f>
        <v>0</v>
      </c>
      <c r="E21" s="7" t="s">
        <v>39</v>
      </c>
      <c r="F21" s="8">
        <f>SUM('3. TRANSPORTATION'!F33)</f>
        <v>30</v>
      </c>
      <c r="G21" s="123"/>
    </row>
    <row r="22" spans="1:7" ht="20.100000000000001" customHeight="1" thickTop="1" thickBot="1" x14ac:dyDescent="0.3">
      <c r="A22" s="123"/>
      <c r="C22" s="6" t="s">
        <v>18</v>
      </c>
      <c r="D22" s="85">
        <f>SUM('4. PURCHASING'!E23)</f>
        <v>0</v>
      </c>
      <c r="E22" s="7" t="s">
        <v>39</v>
      </c>
      <c r="F22" s="8">
        <f>SUM('4. PURCHASING'!F23)</f>
        <v>10</v>
      </c>
      <c r="G22" s="123"/>
    </row>
    <row r="23" spans="1:7" ht="20.100000000000001" customHeight="1" thickTop="1" thickBot="1" x14ac:dyDescent="0.3">
      <c r="A23" s="123"/>
      <c r="C23" s="6" t="s">
        <v>96</v>
      </c>
      <c r="D23" s="85">
        <f>SUM('5. CHANGE'!E17)</f>
        <v>0</v>
      </c>
      <c r="E23" s="7" t="s">
        <v>39</v>
      </c>
      <c r="F23" s="8">
        <f>SUM('5. CHANGE'!F17)</f>
        <v>10</v>
      </c>
      <c r="G23" s="123"/>
    </row>
    <row r="24" spans="1:7" ht="20.100000000000001" customHeight="1" thickTop="1" thickBot="1" x14ac:dyDescent="0.25">
      <c r="A24" s="123"/>
      <c r="C24" s="10"/>
      <c r="D24" s="32"/>
      <c r="E24" s="11"/>
      <c r="F24" s="12"/>
      <c r="G24" s="123"/>
    </row>
    <row r="25" spans="1:7" ht="20.100000000000001" customHeight="1" thickTop="1" thickBot="1" x14ac:dyDescent="0.3">
      <c r="A25" s="123"/>
      <c r="C25" s="87" t="s">
        <v>19</v>
      </c>
      <c r="D25" s="88">
        <f>SUM('1. WASTE'!E50+'2. ENERGY'!E28+'3. TRANSPORTATION'!E33+'4. PURCHASING'!E23+'5. CHANGE'!E17)</f>
        <v>0</v>
      </c>
      <c r="E25" s="86" t="s">
        <v>39</v>
      </c>
      <c r="F25" s="13">
        <f>SUM('1. WASTE'!F50+'2. ENERGY'!F28+'3. TRANSPORTATION'!F33+'4. PURCHASING'!F23+'5. CHANGE'!F17)</f>
        <v>100</v>
      </c>
      <c r="G25" s="123"/>
    </row>
    <row r="26" spans="1:7" ht="20.100000000000001" customHeight="1" thickTop="1" x14ac:dyDescent="0.2">
      <c r="A26" s="123"/>
      <c r="C26" s="14"/>
      <c r="D26" s="14"/>
      <c r="E26" s="15"/>
      <c r="F26" s="15"/>
      <c r="G26" s="123"/>
    </row>
    <row r="27" spans="1:7" ht="48" customHeight="1" x14ac:dyDescent="0.2">
      <c r="A27" s="123"/>
      <c r="B27" s="124" t="s">
        <v>110</v>
      </c>
      <c r="C27" s="123"/>
      <c r="D27" s="123"/>
      <c r="E27" s="123"/>
      <c r="F27" s="123"/>
      <c r="G27" s="123"/>
    </row>
  </sheetData>
  <sheetProtection password="F77A" sheet="1" objects="1" scenarios="1"/>
  <mergeCells count="4">
    <mergeCell ref="C3:F3"/>
    <mergeCell ref="C4:F4"/>
    <mergeCell ref="C17:F17"/>
    <mergeCell ref="C14:C15"/>
  </mergeCells>
  <pageMargins left="0.25" right="0.25"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5"/>
  <sheetViews>
    <sheetView workbookViewId="0">
      <selection activeCell="D9" sqref="D9"/>
    </sheetView>
  </sheetViews>
  <sheetFormatPr defaultRowHeight="12.75" x14ac:dyDescent="0.2"/>
  <cols>
    <col min="1" max="1" width="8.85546875" style="16" customWidth="1"/>
    <col min="2" max="2" width="5.85546875" style="16" customWidth="1"/>
    <col min="3" max="3" width="85.28515625" style="16" customWidth="1"/>
    <col min="4" max="4" width="10.7109375" style="16" customWidth="1"/>
    <col min="5" max="5" width="15.28515625" style="16" customWidth="1"/>
    <col min="6" max="6" width="20.28515625" style="16" customWidth="1"/>
    <col min="7" max="7" width="4.85546875" style="16" customWidth="1"/>
    <col min="8" max="16384" width="9.140625" style="16"/>
  </cols>
  <sheetData>
    <row r="1" spans="1:8" ht="36.75" customHeight="1" x14ac:dyDescent="0.2">
      <c r="A1" s="123"/>
      <c r="B1" s="123"/>
      <c r="C1" s="123"/>
      <c r="D1" s="123"/>
      <c r="E1" s="123"/>
      <c r="F1" s="123"/>
      <c r="G1" s="123"/>
      <c r="H1" s="123"/>
    </row>
    <row r="2" spans="1:8" x14ac:dyDescent="0.2">
      <c r="A2" s="123"/>
      <c r="H2" s="123"/>
    </row>
    <row r="3" spans="1:8" x14ac:dyDescent="0.2">
      <c r="A3" s="123"/>
      <c r="D3" s="17"/>
      <c r="E3" s="17"/>
      <c r="F3" s="17"/>
      <c r="H3" s="123"/>
    </row>
    <row r="4" spans="1:8" ht="18" customHeight="1" x14ac:dyDescent="0.2">
      <c r="A4" s="123"/>
      <c r="B4" s="3"/>
      <c r="C4" s="18" t="s">
        <v>48</v>
      </c>
      <c r="D4" s="3"/>
      <c r="E4" s="3"/>
      <c r="F4" s="3"/>
      <c r="H4" s="123"/>
    </row>
    <row r="5" spans="1:8" x14ac:dyDescent="0.2">
      <c r="A5" s="123"/>
      <c r="B5" s="3"/>
      <c r="C5" s="19"/>
      <c r="D5" s="3"/>
      <c r="E5" s="3"/>
      <c r="F5" s="3"/>
      <c r="H5" s="123"/>
    </row>
    <row r="6" spans="1:8" x14ac:dyDescent="0.2">
      <c r="A6" s="123"/>
      <c r="B6" s="3"/>
      <c r="C6" s="20" t="s">
        <v>31</v>
      </c>
      <c r="D6" s="176" t="s">
        <v>46</v>
      </c>
      <c r="E6" s="176"/>
      <c r="F6" s="176"/>
      <c r="H6" s="123"/>
    </row>
    <row r="7" spans="1:8" x14ac:dyDescent="0.2">
      <c r="A7" s="123"/>
      <c r="B7" s="3"/>
      <c r="C7" s="3"/>
      <c r="D7" s="3"/>
      <c r="E7" s="32"/>
      <c r="F7" s="32"/>
      <c r="H7" s="123"/>
    </row>
    <row r="8" spans="1:8" ht="13.5" thickBot="1" x14ac:dyDescent="0.25">
      <c r="A8" s="123"/>
      <c r="B8" s="3"/>
      <c r="C8" s="21" t="s">
        <v>26</v>
      </c>
      <c r="D8" s="51" t="s">
        <v>23</v>
      </c>
      <c r="E8" s="51" t="s">
        <v>12</v>
      </c>
      <c r="F8" s="51" t="s">
        <v>24</v>
      </c>
      <c r="H8" s="123"/>
    </row>
    <row r="9" spans="1:8" ht="27" thickTop="1" thickBot="1" x14ac:dyDescent="0.25">
      <c r="A9" s="123"/>
      <c r="B9" s="22">
        <v>1.1000000000000001</v>
      </c>
      <c r="C9" s="31" t="s">
        <v>111</v>
      </c>
      <c r="D9" s="133"/>
      <c r="E9" s="132" t="str">
        <f>IF(D9="Y", "2", "0")</f>
        <v>0</v>
      </c>
      <c r="F9" s="89">
        <v>2</v>
      </c>
      <c r="H9" s="123"/>
    </row>
    <row r="10" spans="1:8" ht="14.25" thickTop="1" thickBot="1" x14ac:dyDescent="0.25">
      <c r="A10" s="123"/>
      <c r="B10" s="22">
        <v>1.2</v>
      </c>
      <c r="C10" s="134" t="s">
        <v>64</v>
      </c>
      <c r="D10" s="135"/>
      <c r="E10" s="90" t="str">
        <f>IF(D10="Y", "1", "0")</f>
        <v>0</v>
      </c>
      <c r="F10" s="89">
        <v>1</v>
      </c>
      <c r="H10" s="123"/>
    </row>
    <row r="11" spans="1:8" ht="27" thickTop="1" thickBot="1" x14ac:dyDescent="0.25">
      <c r="A11" s="123"/>
      <c r="B11" s="22">
        <v>1.3</v>
      </c>
      <c r="C11" s="105" t="s">
        <v>53</v>
      </c>
      <c r="D11" s="136"/>
      <c r="E11" s="137" t="str">
        <f t="shared" ref="E11:E48" si="0">IF(D11="Y", "1", "0")</f>
        <v>0</v>
      </c>
      <c r="F11" s="89">
        <v>1</v>
      </c>
      <c r="H11" s="123"/>
    </row>
    <row r="12" spans="1:8" ht="12.75" customHeight="1" thickTop="1" thickBot="1" x14ac:dyDescent="0.25">
      <c r="A12" s="123"/>
      <c r="B12" s="22">
        <v>1.4</v>
      </c>
      <c r="C12" s="39" t="s">
        <v>54</v>
      </c>
      <c r="D12" s="136"/>
      <c r="E12" s="137" t="str">
        <f t="shared" si="0"/>
        <v>0</v>
      </c>
      <c r="F12" s="89">
        <v>1</v>
      </c>
      <c r="H12" s="123"/>
    </row>
    <row r="13" spans="1:8" ht="12.75" customHeight="1" thickTop="1" thickBot="1" x14ac:dyDescent="0.25">
      <c r="A13" s="123"/>
      <c r="B13" s="22">
        <v>1.5</v>
      </c>
      <c r="C13" s="105" t="s">
        <v>55</v>
      </c>
      <c r="D13" s="135"/>
      <c r="E13" s="90" t="str">
        <f t="shared" si="0"/>
        <v>0</v>
      </c>
      <c r="F13" s="89">
        <v>1</v>
      </c>
      <c r="H13" s="123"/>
    </row>
    <row r="14" spans="1:8" ht="14.25" thickTop="1" thickBot="1" x14ac:dyDescent="0.25">
      <c r="A14" s="123"/>
      <c r="B14" s="22">
        <v>1.6</v>
      </c>
      <c r="C14" s="106" t="s">
        <v>65</v>
      </c>
      <c r="D14" s="136"/>
      <c r="E14" s="137" t="str">
        <f t="shared" si="0"/>
        <v>0</v>
      </c>
      <c r="F14" s="89">
        <v>1</v>
      </c>
      <c r="H14" s="123"/>
    </row>
    <row r="15" spans="1:8" ht="14.25" thickTop="1" thickBot="1" x14ac:dyDescent="0.25">
      <c r="A15" s="123"/>
      <c r="B15" s="22">
        <v>1.7</v>
      </c>
      <c r="C15" s="31" t="s">
        <v>56</v>
      </c>
      <c r="D15" s="136"/>
      <c r="E15" s="137" t="str">
        <f t="shared" si="0"/>
        <v>0</v>
      </c>
      <c r="F15" s="89">
        <v>1</v>
      </c>
      <c r="H15" s="123"/>
    </row>
    <row r="16" spans="1:8" ht="27" thickTop="1" thickBot="1" x14ac:dyDescent="0.25">
      <c r="A16" s="123"/>
      <c r="B16" s="22">
        <v>1.8</v>
      </c>
      <c r="C16" s="31" t="s">
        <v>57</v>
      </c>
      <c r="D16" s="136"/>
      <c r="E16" s="137" t="str">
        <f t="shared" si="0"/>
        <v>0</v>
      </c>
      <c r="F16" s="89">
        <v>1</v>
      </c>
      <c r="H16" s="123"/>
    </row>
    <row r="17" spans="1:8" ht="27" thickTop="1" thickBot="1" x14ac:dyDescent="0.25">
      <c r="A17" s="123"/>
      <c r="B17" s="24">
        <v>1.9</v>
      </c>
      <c r="C17" s="31" t="s">
        <v>58</v>
      </c>
      <c r="D17" s="135"/>
      <c r="E17" s="89" t="str">
        <f t="shared" si="0"/>
        <v>0</v>
      </c>
      <c r="F17" s="89">
        <v>1</v>
      </c>
      <c r="H17" s="123"/>
    </row>
    <row r="18" spans="1:8" ht="14.25" thickTop="1" thickBot="1" x14ac:dyDescent="0.25">
      <c r="A18" s="123"/>
      <c r="B18" s="23">
        <v>1.1000000000000001</v>
      </c>
      <c r="C18" s="31" t="s">
        <v>59</v>
      </c>
      <c r="D18" s="135"/>
      <c r="E18" s="89" t="str">
        <f t="shared" si="0"/>
        <v>0</v>
      </c>
      <c r="F18" s="89">
        <v>1</v>
      </c>
      <c r="H18" s="123"/>
    </row>
    <row r="19" spans="1:8" ht="14.25" thickTop="1" thickBot="1" x14ac:dyDescent="0.25">
      <c r="A19" s="123"/>
      <c r="B19" s="22">
        <v>1.1100000000000001</v>
      </c>
      <c r="C19" s="31" t="s">
        <v>60</v>
      </c>
      <c r="D19" s="135"/>
      <c r="E19" s="89" t="str">
        <f t="shared" si="0"/>
        <v>0</v>
      </c>
      <c r="F19" s="89">
        <v>1</v>
      </c>
      <c r="H19" s="123"/>
    </row>
    <row r="20" spans="1:8" ht="14.25" thickTop="1" thickBot="1" x14ac:dyDescent="0.25">
      <c r="A20" s="123"/>
      <c r="B20" s="22">
        <v>1.1200000000000001</v>
      </c>
      <c r="C20" s="31" t="s">
        <v>61</v>
      </c>
      <c r="D20" s="139"/>
      <c r="E20" s="137" t="str">
        <f t="shared" si="0"/>
        <v>0</v>
      </c>
      <c r="F20" s="89">
        <v>1</v>
      </c>
      <c r="H20" s="123"/>
    </row>
    <row r="21" spans="1:8" ht="13.5" thickTop="1" x14ac:dyDescent="0.2">
      <c r="A21" s="123"/>
      <c r="B21" s="22"/>
      <c r="C21" s="31"/>
      <c r="D21" s="138"/>
      <c r="E21" s="89"/>
      <c r="F21" s="89"/>
      <c r="H21" s="123"/>
    </row>
    <row r="22" spans="1:8" ht="13.5" thickBot="1" x14ac:dyDescent="0.25">
      <c r="A22" s="123"/>
      <c r="B22" s="22"/>
      <c r="C22" s="29" t="s">
        <v>27</v>
      </c>
      <c r="D22" s="51"/>
      <c r="E22" s="89"/>
      <c r="F22" s="89"/>
      <c r="H22" s="123"/>
    </row>
    <row r="23" spans="1:8" ht="14.25" thickTop="1" thickBot="1" x14ac:dyDescent="0.25">
      <c r="A23" s="123"/>
      <c r="B23" s="22">
        <v>1.1299999999999999</v>
      </c>
      <c r="C23" s="31" t="s">
        <v>62</v>
      </c>
      <c r="D23" s="136"/>
      <c r="E23" s="137" t="str">
        <f t="shared" si="0"/>
        <v>0</v>
      </c>
      <c r="F23" s="89">
        <v>1</v>
      </c>
      <c r="H23" s="123"/>
    </row>
    <row r="24" spans="1:8" ht="27" thickTop="1" thickBot="1" x14ac:dyDescent="0.25">
      <c r="A24" s="123"/>
      <c r="B24" s="22">
        <v>1.1399999999999999</v>
      </c>
      <c r="C24" s="31" t="s">
        <v>112</v>
      </c>
      <c r="D24" s="136"/>
      <c r="E24" s="137" t="str">
        <f t="shared" si="0"/>
        <v>0</v>
      </c>
      <c r="F24" s="89">
        <v>1</v>
      </c>
      <c r="H24" s="123"/>
    </row>
    <row r="25" spans="1:8" ht="14.25" thickTop="1" thickBot="1" x14ac:dyDescent="0.25">
      <c r="A25" s="123"/>
      <c r="B25" s="22">
        <v>1.1499999999999999</v>
      </c>
      <c r="C25" s="31" t="s">
        <v>63</v>
      </c>
      <c r="D25" s="136"/>
      <c r="E25" s="137" t="str">
        <f t="shared" si="0"/>
        <v>0</v>
      </c>
      <c r="F25" s="89">
        <v>1</v>
      </c>
      <c r="H25" s="123"/>
    </row>
    <row r="26" spans="1:8" ht="13.5" thickTop="1" x14ac:dyDescent="0.2">
      <c r="A26" s="123"/>
      <c r="B26" s="3"/>
      <c r="C26" s="26"/>
      <c r="D26" s="90"/>
      <c r="E26" s="34"/>
      <c r="F26" s="34"/>
      <c r="H26" s="123"/>
    </row>
    <row r="27" spans="1:8" x14ac:dyDescent="0.2">
      <c r="A27" s="123"/>
      <c r="B27" s="3"/>
      <c r="C27" s="26"/>
      <c r="D27" s="89"/>
      <c r="E27" s="34"/>
      <c r="F27" s="34"/>
      <c r="H27" s="123"/>
    </row>
    <row r="28" spans="1:8" x14ac:dyDescent="0.2">
      <c r="A28" s="123"/>
      <c r="B28" s="3"/>
      <c r="C28" s="26"/>
      <c r="D28" s="89"/>
      <c r="E28" s="34"/>
      <c r="F28" s="34"/>
      <c r="H28" s="123"/>
    </row>
    <row r="29" spans="1:8" x14ac:dyDescent="0.2">
      <c r="A29" s="123"/>
      <c r="B29" s="3"/>
      <c r="C29" s="27" t="s">
        <v>32</v>
      </c>
      <c r="D29" s="89"/>
      <c r="E29" s="34"/>
      <c r="F29" s="34"/>
      <c r="H29" s="123"/>
    </row>
    <row r="30" spans="1:8" x14ac:dyDescent="0.2">
      <c r="A30" s="123"/>
      <c r="B30" s="3"/>
      <c r="C30" s="28"/>
      <c r="D30" s="90"/>
      <c r="E30" s="34"/>
      <c r="F30" s="34"/>
      <c r="H30" s="123"/>
    </row>
    <row r="31" spans="1:8" ht="13.5" thickBot="1" x14ac:dyDescent="0.25">
      <c r="A31" s="123"/>
      <c r="B31" s="3"/>
      <c r="C31" s="29" t="s">
        <v>8</v>
      </c>
      <c r="D31" s="52" t="s">
        <v>23</v>
      </c>
      <c r="E31" s="43" t="s">
        <v>12</v>
      </c>
      <c r="F31" s="43" t="s">
        <v>24</v>
      </c>
      <c r="G31" s="41"/>
      <c r="H31" s="123"/>
    </row>
    <row r="32" spans="1:8" ht="24" customHeight="1" thickTop="1" thickBot="1" x14ac:dyDescent="0.25">
      <c r="A32" s="123"/>
      <c r="B32" s="22">
        <v>1.1599999999999999</v>
      </c>
      <c r="C32" s="106" t="s">
        <v>117</v>
      </c>
      <c r="D32" s="136"/>
      <c r="E32" s="132" t="str">
        <f>IF(D32="Y", "2", "0")</f>
        <v>0</v>
      </c>
      <c r="F32" s="35">
        <v>2</v>
      </c>
      <c r="H32" s="123"/>
    </row>
    <row r="33" spans="1:8" ht="12.75" customHeight="1" thickTop="1" thickBot="1" x14ac:dyDescent="0.25">
      <c r="A33" s="123"/>
      <c r="B33" s="23">
        <v>1.17</v>
      </c>
      <c r="C33" s="109" t="s">
        <v>76</v>
      </c>
      <c r="D33" s="135"/>
      <c r="E33" s="137" t="str">
        <f t="shared" si="0"/>
        <v>0</v>
      </c>
      <c r="F33" s="34">
        <v>1</v>
      </c>
      <c r="H33" s="123"/>
    </row>
    <row r="34" spans="1:8" ht="14.25" thickTop="1" thickBot="1" x14ac:dyDescent="0.25">
      <c r="A34" s="123"/>
      <c r="B34" s="22">
        <v>1.18</v>
      </c>
      <c r="C34" s="140" t="s">
        <v>77</v>
      </c>
      <c r="D34" s="53"/>
      <c r="E34" s="137" t="str">
        <f t="shared" si="0"/>
        <v>0</v>
      </c>
      <c r="F34" s="34">
        <v>1</v>
      </c>
      <c r="H34" s="123"/>
    </row>
    <row r="35" spans="1:8" ht="13.5" thickTop="1" x14ac:dyDescent="0.2">
      <c r="A35" s="123"/>
      <c r="B35" s="22">
        <v>1.19</v>
      </c>
      <c r="C35" s="106" t="s">
        <v>107</v>
      </c>
      <c r="D35" s="177"/>
      <c r="E35" s="137" t="str">
        <f t="shared" si="0"/>
        <v>0</v>
      </c>
      <c r="F35" s="34">
        <v>1</v>
      </c>
      <c r="H35" s="123"/>
    </row>
    <row r="36" spans="1:8" ht="13.5" thickBot="1" x14ac:dyDescent="0.25">
      <c r="A36" s="123"/>
      <c r="B36" s="22"/>
      <c r="C36" s="108" t="s">
        <v>118</v>
      </c>
      <c r="D36" s="178"/>
      <c r="E36" s="137"/>
      <c r="F36" s="34"/>
      <c r="H36" s="123"/>
    </row>
    <row r="37" spans="1:8" ht="13.5" thickTop="1" x14ac:dyDescent="0.2">
      <c r="A37" s="123"/>
      <c r="B37" s="22"/>
      <c r="C37" s="30"/>
      <c r="D37" s="40"/>
      <c r="E37" s="89"/>
      <c r="F37" s="34"/>
      <c r="H37" s="123"/>
    </row>
    <row r="38" spans="1:8" ht="13.5" thickBot="1" x14ac:dyDescent="0.25">
      <c r="A38" s="123"/>
      <c r="B38" s="22"/>
      <c r="C38" s="29" t="s">
        <v>21</v>
      </c>
      <c r="D38" s="40"/>
      <c r="E38" s="89"/>
      <c r="F38" s="34"/>
      <c r="H38" s="123"/>
    </row>
    <row r="39" spans="1:8" ht="14.25" thickTop="1" thickBot="1" x14ac:dyDescent="0.25">
      <c r="A39" s="123"/>
      <c r="B39" s="23">
        <v>1.2</v>
      </c>
      <c r="C39" s="141" t="s">
        <v>78</v>
      </c>
      <c r="D39" s="135"/>
      <c r="E39" s="89" t="str">
        <f>IF(D39="Y", "2", "0")</f>
        <v>0</v>
      </c>
      <c r="F39" s="34">
        <v>2</v>
      </c>
      <c r="H39" s="123"/>
    </row>
    <row r="40" spans="1:8" ht="14.25" thickTop="1" thickBot="1" x14ac:dyDescent="0.25">
      <c r="A40" s="123"/>
      <c r="B40" s="22">
        <v>1.21</v>
      </c>
      <c r="C40" s="31" t="s">
        <v>79</v>
      </c>
      <c r="D40" s="135"/>
      <c r="E40" s="137" t="str">
        <f t="shared" si="0"/>
        <v>0</v>
      </c>
      <c r="F40" s="34">
        <v>1</v>
      </c>
      <c r="H40" s="123"/>
    </row>
    <row r="41" spans="1:8" ht="14.25" thickTop="1" thickBot="1" x14ac:dyDescent="0.25">
      <c r="A41" s="123"/>
      <c r="B41" s="22">
        <v>1.22</v>
      </c>
      <c r="C41" s="106" t="s">
        <v>80</v>
      </c>
      <c r="D41" s="135"/>
      <c r="E41" s="137" t="str">
        <f t="shared" si="0"/>
        <v>0</v>
      </c>
      <c r="F41" s="34">
        <v>1</v>
      </c>
      <c r="H41" s="123"/>
    </row>
    <row r="42" spans="1:8" ht="27" thickTop="1" thickBot="1" x14ac:dyDescent="0.25">
      <c r="A42" s="123"/>
      <c r="B42" s="22">
        <v>1.23</v>
      </c>
      <c r="C42" s="31" t="s">
        <v>81</v>
      </c>
      <c r="D42" s="135"/>
      <c r="E42" s="137" t="str">
        <f t="shared" si="0"/>
        <v>0</v>
      </c>
      <c r="F42" s="34">
        <v>1</v>
      </c>
      <c r="H42" s="123"/>
    </row>
    <row r="43" spans="1:8" ht="27" thickTop="1" thickBot="1" x14ac:dyDescent="0.25">
      <c r="A43" s="123"/>
      <c r="B43" s="22">
        <v>1.24</v>
      </c>
      <c r="C43" s="142" t="s">
        <v>82</v>
      </c>
      <c r="D43" s="53"/>
      <c r="E43" s="137" t="str">
        <f t="shared" si="0"/>
        <v>0</v>
      </c>
      <c r="F43" s="34">
        <v>1</v>
      </c>
      <c r="H43" s="123"/>
    </row>
    <row r="44" spans="1:8" ht="14.25" thickTop="1" thickBot="1" x14ac:dyDescent="0.25">
      <c r="A44" s="123"/>
      <c r="B44" s="22">
        <v>1.25</v>
      </c>
      <c r="C44" s="142" t="s">
        <v>83</v>
      </c>
      <c r="D44" s="114"/>
      <c r="E44" s="137" t="str">
        <f t="shared" si="0"/>
        <v>0</v>
      </c>
      <c r="F44" s="34">
        <v>1</v>
      </c>
      <c r="H44" s="123"/>
    </row>
    <row r="45" spans="1:8" ht="13.5" thickTop="1" x14ac:dyDescent="0.2">
      <c r="A45" s="123"/>
      <c r="B45" s="22"/>
      <c r="C45" s="30"/>
      <c r="D45" s="138"/>
      <c r="E45" s="89"/>
      <c r="F45" s="34"/>
      <c r="H45" s="123"/>
    </row>
    <row r="46" spans="1:8" ht="13.5" thickBot="1" x14ac:dyDescent="0.25">
      <c r="A46" s="123"/>
      <c r="B46" s="22"/>
      <c r="C46" s="29" t="s">
        <v>27</v>
      </c>
      <c r="D46" s="40"/>
      <c r="E46" s="89"/>
      <c r="F46" s="34"/>
      <c r="H46" s="123"/>
    </row>
    <row r="47" spans="1:8" ht="14.25" thickTop="1" thickBot="1" x14ac:dyDescent="0.25">
      <c r="A47" s="123"/>
      <c r="B47" s="22">
        <v>1.26</v>
      </c>
      <c r="C47" s="31" t="s">
        <v>84</v>
      </c>
      <c r="D47" s="135"/>
      <c r="E47" s="137" t="str">
        <f t="shared" si="0"/>
        <v>0</v>
      </c>
      <c r="F47" s="34">
        <v>1</v>
      </c>
      <c r="H47" s="123"/>
    </row>
    <row r="48" spans="1:8" ht="14.25" thickTop="1" thickBot="1" x14ac:dyDescent="0.25">
      <c r="A48" s="123"/>
      <c r="B48" s="23">
        <v>1.27</v>
      </c>
      <c r="C48" s="31" t="s">
        <v>85</v>
      </c>
      <c r="D48" s="135"/>
      <c r="E48" s="143" t="str">
        <f t="shared" si="0"/>
        <v>0</v>
      </c>
      <c r="F48" s="43">
        <v>1</v>
      </c>
      <c r="H48" s="123"/>
    </row>
    <row r="49" spans="1:8" ht="14.25" thickTop="1" thickBot="1" x14ac:dyDescent="0.25">
      <c r="A49" s="123"/>
      <c r="B49" s="3"/>
      <c r="C49" s="32"/>
      <c r="D49" s="144"/>
      <c r="E49" s="32"/>
      <c r="F49" s="35"/>
      <c r="G49" s="41"/>
      <c r="H49" s="123"/>
    </row>
    <row r="50" spans="1:8" ht="16.5" thickBot="1" x14ac:dyDescent="0.3">
      <c r="A50" s="123"/>
      <c r="B50" s="3"/>
      <c r="C50" s="33" t="s">
        <v>28</v>
      </c>
      <c r="D50" s="42"/>
      <c r="E50" s="36">
        <f>SUM(E9+E10+E11+E12+E13+E14+E15+E16+E17+E18+E19+E20+E23+E24+E25+E32+E33+E34+E35+E39+E40+E41+E42+E43+E44+E47+E48)</f>
        <v>0</v>
      </c>
      <c r="F50" s="37">
        <f>SUM(F9:F49)</f>
        <v>30</v>
      </c>
      <c r="H50" s="123"/>
    </row>
    <row r="51" spans="1:8" x14ac:dyDescent="0.2">
      <c r="A51" s="123"/>
      <c r="B51" s="3"/>
      <c r="C51" s="3"/>
      <c r="D51" s="3"/>
      <c r="E51" s="38"/>
      <c r="F51" s="38"/>
      <c r="H51" s="123"/>
    </row>
    <row r="52" spans="1:8" x14ac:dyDescent="0.2">
      <c r="A52" s="123"/>
      <c r="B52" s="3"/>
      <c r="C52" s="25"/>
      <c r="D52" s="3"/>
      <c r="E52" s="38"/>
      <c r="F52" s="38"/>
      <c r="H52" s="123"/>
    </row>
    <row r="53" spans="1:8" ht="38.25" x14ac:dyDescent="0.2">
      <c r="A53" s="123"/>
      <c r="B53" s="3"/>
      <c r="C53" s="25" t="s">
        <v>66</v>
      </c>
      <c r="D53" s="3"/>
      <c r="E53" s="38"/>
      <c r="F53" s="38"/>
      <c r="H53" s="123"/>
    </row>
    <row r="54" spans="1:8" x14ac:dyDescent="0.2">
      <c r="A54" s="123"/>
      <c r="B54" s="3"/>
      <c r="C54" s="3"/>
      <c r="D54" s="3"/>
      <c r="E54" s="3"/>
      <c r="F54" s="3"/>
      <c r="H54" s="123"/>
    </row>
    <row r="55" spans="1:8" ht="47.25" customHeight="1" x14ac:dyDescent="0.2">
      <c r="A55" s="123"/>
      <c r="B55" s="124" t="s">
        <v>110</v>
      </c>
      <c r="C55" s="123"/>
      <c r="D55" s="123"/>
      <c r="E55" s="123"/>
      <c r="F55" s="123"/>
      <c r="G55" s="123"/>
      <c r="H55" s="123"/>
    </row>
  </sheetData>
  <sheetProtection password="F77A" sheet="1" objects="1" scenarios="1"/>
  <mergeCells count="2">
    <mergeCell ref="D6:F6"/>
    <mergeCell ref="D35:D36"/>
  </mergeCells>
  <hyperlinks>
    <hyperlink ref="C14" r:id="rId1"/>
    <hyperlink ref="C32" r:id="rId2" display="Always place their daily recyclable waste (i.e. paper, glass, metal etc.) in the appropriate tri-bin"/>
    <hyperlink ref="C34" r:id="rId3"/>
    <hyperlink ref="C39" r:id="rId4"/>
    <hyperlink ref="C35" r:id="rId5" display="Participate in York's Surplus Asset Management Program to re-use York property ( Freecycle@York to reuse and repurpose used items (http://quickbase.intuit.com/freecycle)"/>
    <hyperlink ref="C41" r:id="rId6"/>
    <hyperlink ref="C36" r:id="rId7"/>
    <hyperlink ref="C11" r:id="rId8"/>
    <hyperlink ref="C13" r:id="rId9"/>
    <hyperlink ref="C33" r:id="rId10"/>
  </hyperlinks>
  <pageMargins left="0.25" right="0.25" top="0.75" bottom="0.75" header="0.3" footer="0.3"/>
  <pageSetup paperSize="5" orientation="landscape"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0"/>
  <sheetViews>
    <sheetView workbookViewId="0">
      <selection activeCell="D10" sqref="D10"/>
    </sheetView>
  </sheetViews>
  <sheetFormatPr defaultRowHeight="12.75" x14ac:dyDescent="0.2"/>
  <cols>
    <col min="1" max="1" width="10" style="16" customWidth="1"/>
    <col min="2" max="2" width="6.140625" style="16" customWidth="1"/>
    <col min="3" max="3" width="74.28515625" style="16" customWidth="1"/>
    <col min="4" max="4" width="10.7109375" style="16" customWidth="1"/>
    <col min="5" max="5" width="16.140625" style="16" customWidth="1"/>
    <col min="6" max="6" width="18.28515625" style="16" customWidth="1"/>
    <col min="7" max="7" width="13.85546875" style="16" customWidth="1"/>
    <col min="8" max="16384" width="9.140625" style="16"/>
  </cols>
  <sheetData>
    <row r="1" spans="1:8" ht="40.5" customHeight="1" x14ac:dyDescent="0.2">
      <c r="A1" s="123"/>
      <c r="B1" s="123"/>
      <c r="C1" s="123"/>
      <c r="D1" s="123"/>
      <c r="E1" s="123"/>
      <c r="F1" s="123"/>
      <c r="G1" s="123"/>
      <c r="H1" s="123"/>
    </row>
    <row r="2" spans="1:8" x14ac:dyDescent="0.2">
      <c r="A2" s="123"/>
      <c r="H2" s="123"/>
    </row>
    <row r="3" spans="1:8" x14ac:dyDescent="0.2">
      <c r="A3" s="123"/>
      <c r="B3" s="38"/>
      <c r="C3" s="38"/>
      <c r="D3" s="3"/>
      <c r="E3" s="38"/>
      <c r="F3" s="38"/>
      <c r="G3" s="38"/>
      <c r="H3" s="125"/>
    </row>
    <row r="4" spans="1:8" ht="18" x14ac:dyDescent="0.25">
      <c r="A4" s="123"/>
      <c r="B4" s="3"/>
      <c r="C4" s="44" t="s">
        <v>49</v>
      </c>
      <c r="D4" s="3"/>
      <c r="E4" s="38"/>
      <c r="F4" s="38"/>
      <c r="G4" s="38"/>
      <c r="H4" s="125"/>
    </row>
    <row r="5" spans="1:8" x14ac:dyDescent="0.2">
      <c r="A5" s="123"/>
      <c r="B5" s="3"/>
      <c r="C5" s="46"/>
      <c r="D5" s="3"/>
      <c r="E5" s="3"/>
      <c r="F5" s="3"/>
      <c r="G5" s="3"/>
      <c r="H5" s="126"/>
    </row>
    <row r="6" spans="1:8" x14ac:dyDescent="0.2">
      <c r="A6" s="123"/>
      <c r="B6" s="3"/>
      <c r="C6" s="3"/>
      <c r="D6" s="3"/>
      <c r="E6" s="3"/>
      <c r="F6" s="3"/>
      <c r="G6" s="3"/>
      <c r="H6" s="126"/>
    </row>
    <row r="7" spans="1:8" x14ac:dyDescent="0.2">
      <c r="A7" s="123"/>
      <c r="B7" s="3"/>
      <c r="C7" s="20"/>
      <c r="D7" s="179" t="s">
        <v>46</v>
      </c>
      <c r="E7" s="179"/>
      <c r="F7" s="179"/>
      <c r="G7" s="3"/>
      <c r="H7" s="126"/>
    </row>
    <row r="8" spans="1:8" x14ac:dyDescent="0.2">
      <c r="A8" s="123"/>
      <c r="B8" s="3"/>
      <c r="C8" s="3"/>
      <c r="D8" s="3"/>
      <c r="E8" s="38"/>
      <c r="F8" s="38"/>
      <c r="G8" s="38"/>
      <c r="H8" s="125"/>
    </row>
    <row r="9" spans="1:8" ht="13.5" thickBot="1" x14ac:dyDescent="0.25">
      <c r="A9" s="123"/>
      <c r="B9" s="3"/>
      <c r="C9" s="47" t="s">
        <v>8</v>
      </c>
      <c r="D9" s="51" t="s">
        <v>23</v>
      </c>
      <c r="E9" s="51" t="s">
        <v>12</v>
      </c>
      <c r="F9" s="51" t="s">
        <v>24</v>
      </c>
      <c r="G9" s="38"/>
      <c r="H9" s="125"/>
    </row>
    <row r="10" spans="1:8" ht="14.25" thickTop="1" thickBot="1" x14ac:dyDescent="0.25">
      <c r="A10" s="123"/>
      <c r="B10" s="22">
        <v>2.1</v>
      </c>
      <c r="C10" s="105" t="s">
        <v>67</v>
      </c>
      <c r="D10" s="135"/>
      <c r="E10" s="89" t="str">
        <f>IF(D10="y", "2", "0")</f>
        <v>0</v>
      </c>
      <c r="F10" s="89">
        <v>2</v>
      </c>
      <c r="G10" s="38"/>
      <c r="H10" s="125"/>
    </row>
    <row r="11" spans="1:8" ht="14.25" thickTop="1" thickBot="1" x14ac:dyDescent="0.25">
      <c r="A11" s="123"/>
      <c r="B11" s="22">
        <v>2.2000000000000002</v>
      </c>
      <c r="C11" s="107" t="s">
        <v>68</v>
      </c>
      <c r="D11" s="136"/>
      <c r="E11" s="137" t="str">
        <f t="shared" ref="E11:E13" si="0">IF(D11="y", "2", "0")</f>
        <v>0</v>
      </c>
      <c r="F11" s="89">
        <v>2</v>
      </c>
      <c r="G11" s="38"/>
      <c r="H11" s="125"/>
    </row>
    <row r="12" spans="1:8" ht="27" thickTop="1" thickBot="1" x14ac:dyDescent="0.25">
      <c r="A12" s="123"/>
      <c r="B12" s="22">
        <v>2.2999999999999998</v>
      </c>
      <c r="C12" s="31" t="s">
        <v>69</v>
      </c>
      <c r="D12" s="136"/>
      <c r="E12" s="137" t="str">
        <f t="shared" si="0"/>
        <v>0</v>
      </c>
      <c r="F12" s="89">
        <v>2</v>
      </c>
      <c r="G12" s="38"/>
      <c r="H12" s="125"/>
    </row>
    <row r="13" spans="1:8" ht="12.75" customHeight="1" thickTop="1" thickBot="1" x14ac:dyDescent="0.25">
      <c r="A13" s="123"/>
      <c r="B13" s="22">
        <v>2.4</v>
      </c>
      <c r="C13" s="31" t="s">
        <v>70</v>
      </c>
      <c r="D13" s="135"/>
      <c r="E13" s="89" t="str">
        <f t="shared" si="0"/>
        <v>0</v>
      </c>
      <c r="F13" s="89">
        <v>2</v>
      </c>
      <c r="G13" s="38"/>
      <c r="H13" s="125"/>
    </row>
    <row r="14" spans="1:8" ht="14.25" thickTop="1" thickBot="1" x14ac:dyDescent="0.25">
      <c r="A14" s="123"/>
      <c r="B14" s="22">
        <v>2.5</v>
      </c>
      <c r="C14" s="31" t="s">
        <v>71</v>
      </c>
      <c r="D14" s="135"/>
      <c r="E14" s="137" t="str">
        <f>IF(D14="y", "1", "0")</f>
        <v>0</v>
      </c>
      <c r="F14" s="89">
        <v>1</v>
      </c>
      <c r="G14" s="38"/>
      <c r="H14" s="125"/>
    </row>
    <row r="15" spans="1:8" ht="14.25" thickTop="1" thickBot="1" x14ac:dyDescent="0.25">
      <c r="A15" s="123"/>
      <c r="B15" s="22">
        <v>2.6</v>
      </c>
      <c r="C15" s="31" t="s">
        <v>72</v>
      </c>
      <c r="D15" s="135"/>
      <c r="E15" s="137" t="str">
        <f t="shared" ref="E15:E22" si="1">IF(D15="y", "1", "0")</f>
        <v>0</v>
      </c>
      <c r="F15" s="89">
        <v>1</v>
      </c>
      <c r="G15" s="38"/>
      <c r="H15" s="125"/>
    </row>
    <row r="16" spans="1:8" ht="14.25" thickTop="1" thickBot="1" x14ac:dyDescent="0.25">
      <c r="A16" s="123"/>
      <c r="B16" s="22">
        <v>2.7</v>
      </c>
      <c r="C16" s="31" t="s">
        <v>119</v>
      </c>
      <c r="D16" s="135"/>
      <c r="E16" s="89" t="str">
        <f t="shared" si="1"/>
        <v>0</v>
      </c>
      <c r="F16" s="89">
        <v>1</v>
      </c>
      <c r="G16" s="38"/>
      <c r="H16" s="125"/>
    </row>
    <row r="17" spans="1:8" ht="12.75" customHeight="1" thickTop="1" thickBot="1" x14ac:dyDescent="0.25">
      <c r="A17" s="123"/>
      <c r="B17" s="22">
        <v>2.8</v>
      </c>
      <c r="C17" s="31" t="s">
        <v>73</v>
      </c>
      <c r="D17" s="135"/>
      <c r="E17" s="137" t="str">
        <f t="shared" si="1"/>
        <v>0</v>
      </c>
      <c r="F17" s="89">
        <v>1</v>
      </c>
      <c r="G17" s="38"/>
      <c r="H17" s="125"/>
    </row>
    <row r="18" spans="1:8" ht="14.25" thickTop="1" thickBot="1" x14ac:dyDescent="0.25">
      <c r="A18" s="123"/>
      <c r="B18" s="22">
        <v>2.9</v>
      </c>
      <c r="C18" s="142" t="s">
        <v>74</v>
      </c>
      <c r="D18" s="115"/>
      <c r="E18" s="137" t="str">
        <f>IF(D18="y", "2", "0")</f>
        <v>0</v>
      </c>
      <c r="F18" s="89">
        <v>2</v>
      </c>
      <c r="G18" s="38"/>
      <c r="H18" s="125"/>
    </row>
    <row r="19" spans="1:8" ht="13.5" thickTop="1" x14ac:dyDescent="0.2">
      <c r="A19" s="123"/>
      <c r="B19" s="22"/>
      <c r="C19" s="31"/>
      <c r="D19" s="40"/>
      <c r="E19" s="89"/>
      <c r="F19" s="89"/>
      <c r="G19" s="38"/>
      <c r="H19" s="125"/>
    </row>
    <row r="20" spans="1:8" ht="13.5" thickBot="1" x14ac:dyDescent="0.25">
      <c r="A20" s="123"/>
      <c r="B20" s="22"/>
      <c r="C20" s="29" t="s">
        <v>21</v>
      </c>
      <c r="D20" s="51"/>
      <c r="E20" s="89"/>
      <c r="F20" s="89"/>
      <c r="G20" s="38"/>
      <c r="H20" s="125"/>
    </row>
    <row r="21" spans="1:8" ht="27" thickTop="1" thickBot="1" x14ac:dyDescent="0.25">
      <c r="A21" s="123"/>
      <c r="B21" s="23">
        <v>2.1</v>
      </c>
      <c r="C21" s="31" t="s">
        <v>113</v>
      </c>
      <c r="D21" s="145"/>
      <c r="E21" s="137" t="str">
        <f>IF(D21="y", "1", "0")</f>
        <v>0</v>
      </c>
      <c r="F21" s="89">
        <v>1</v>
      </c>
      <c r="G21" s="38"/>
      <c r="H21" s="125"/>
    </row>
    <row r="22" spans="1:8" ht="25.5" customHeight="1" thickTop="1" thickBot="1" x14ac:dyDescent="0.25">
      <c r="A22" s="123"/>
      <c r="B22" s="22">
        <v>2.11</v>
      </c>
      <c r="C22" s="146" t="s">
        <v>114</v>
      </c>
      <c r="D22" s="136"/>
      <c r="E22" s="137" t="str">
        <f t="shared" si="1"/>
        <v>0</v>
      </c>
      <c r="F22" s="89">
        <v>1</v>
      </c>
      <c r="G22" s="38"/>
      <c r="H22" s="125"/>
    </row>
    <row r="23" spans="1:8" ht="25.5" customHeight="1" thickTop="1" thickBot="1" x14ac:dyDescent="0.25">
      <c r="A23" s="123"/>
      <c r="B23" s="22">
        <v>2.12</v>
      </c>
      <c r="C23" s="105" t="s">
        <v>115</v>
      </c>
      <c r="D23" s="136"/>
      <c r="E23" s="137" t="str">
        <f>IF(D23="y", "2", "0")</f>
        <v>0</v>
      </c>
      <c r="F23" s="89">
        <v>2</v>
      </c>
      <c r="G23" s="38"/>
      <c r="H23" s="125"/>
    </row>
    <row r="24" spans="1:8" ht="13.5" thickTop="1" x14ac:dyDescent="0.2">
      <c r="A24" s="123"/>
      <c r="B24" s="22"/>
      <c r="C24" s="31"/>
      <c r="D24" s="40"/>
      <c r="E24" s="89"/>
      <c r="F24" s="89"/>
      <c r="G24" s="38"/>
      <c r="H24" s="125"/>
    </row>
    <row r="25" spans="1:8" ht="13.5" thickBot="1" x14ac:dyDescent="0.25">
      <c r="A25" s="123"/>
      <c r="B25" s="22"/>
      <c r="C25" s="29" t="s">
        <v>22</v>
      </c>
      <c r="D25" s="40"/>
      <c r="E25" s="89"/>
      <c r="F25" s="89"/>
      <c r="G25" s="38"/>
      <c r="H25" s="125"/>
    </row>
    <row r="26" spans="1:8" ht="27" thickTop="1" thickBot="1" x14ac:dyDescent="0.25">
      <c r="A26" s="123"/>
      <c r="B26" s="24">
        <v>2.13</v>
      </c>
      <c r="C26" s="108" t="s">
        <v>135</v>
      </c>
      <c r="D26" s="136"/>
      <c r="E26" s="137" t="str">
        <f>IF(D26="y", "2", "0")</f>
        <v>0</v>
      </c>
      <c r="F26" s="89">
        <v>2</v>
      </c>
      <c r="G26" s="38"/>
      <c r="H26" s="125"/>
    </row>
    <row r="27" spans="1:8" ht="14.25" thickTop="1" thickBot="1" x14ac:dyDescent="0.25">
      <c r="A27" s="123"/>
      <c r="B27" s="38"/>
      <c r="C27" s="32"/>
      <c r="D27" s="50"/>
      <c r="E27" s="32"/>
      <c r="F27" s="32"/>
      <c r="G27" s="45"/>
      <c r="H27" s="125"/>
    </row>
    <row r="28" spans="1:8" ht="16.5" thickBot="1" x14ac:dyDescent="0.3">
      <c r="A28" s="123"/>
      <c r="B28" s="38"/>
      <c r="C28" s="48" t="s">
        <v>25</v>
      </c>
      <c r="D28" s="49"/>
      <c r="E28" s="36">
        <f>SUM(E10+E11+E12+E13+E14+E15+E16+E17+E18+E21+E22+E23+E26)</f>
        <v>0</v>
      </c>
      <c r="F28" s="37">
        <f>SUM(F10:F27)</f>
        <v>20</v>
      </c>
      <c r="G28" s="35"/>
      <c r="H28" s="125"/>
    </row>
    <row r="29" spans="1:8" x14ac:dyDescent="0.2">
      <c r="A29" s="123"/>
      <c r="B29" s="38"/>
      <c r="C29" s="3"/>
      <c r="D29" s="3"/>
      <c r="E29" s="3"/>
      <c r="F29" s="3"/>
      <c r="G29" s="38"/>
      <c r="H29" s="125"/>
    </row>
    <row r="30" spans="1:8" ht="50.25" customHeight="1" x14ac:dyDescent="0.2">
      <c r="A30" s="123"/>
      <c r="B30" s="124" t="s">
        <v>110</v>
      </c>
      <c r="C30" s="127"/>
      <c r="D30" s="127"/>
      <c r="E30" s="127"/>
      <c r="F30" s="127"/>
      <c r="G30" s="127"/>
      <c r="H30" s="127"/>
    </row>
  </sheetData>
  <sheetProtection password="F77A" sheet="1" objects="1" scenarios="1"/>
  <mergeCells count="1">
    <mergeCell ref="D7:F7"/>
  </mergeCells>
  <hyperlinks>
    <hyperlink ref="C26" r:id="rId1"/>
    <hyperlink ref="C23" r:id="rId2"/>
    <hyperlink ref="C22" r:id="rId3"/>
    <hyperlink ref="C10" r:id="rId4"/>
  </hyperlinks>
  <pageMargins left="0.25" right="0.25" top="0.75" bottom="0.75" header="0.3" footer="0.3"/>
  <pageSetup paperSize="5"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5"/>
  <sheetViews>
    <sheetView workbookViewId="0">
      <selection activeCell="D8" sqref="D8"/>
    </sheetView>
  </sheetViews>
  <sheetFormatPr defaultRowHeight="12.75" x14ac:dyDescent="0.2"/>
  <cols>
    <col min="1" max="1" width="9.5703125" style="16" customWidth="1"/>
    <col min="2" max="2" width="6" style="16" customWidth="1"/>
    <col min="3" max="3" width="59.28515625" style="111" customWidth="1"/>
    <col min="4" max="4" width="10.5703125" style="112" customWidth="1"/>
    <col min="5" max="5" width="16.42578125" style="112" customWidth="1"/>
    <col min="6" max="6" width="22.85546875" style="112" customWidth="1"/>
    <col min="7" max="7" width="7.140625" style="16" customWidth="1"/>
    <col min="8" max="16384" width="9.140625" style="16"/>
  </cols>
  <sheetData>
    <row r="1" spans="1:8" ht="40.5" customHeight="1" x14ac:dyDescent="0.2">
      <c r="A1" s="123"/>
      <c r="B1" s="123"/>
      <c r="C1" s="128"/>
      <c r="D1" s="129"/>
      <c r="E1" s="129"/>
      <c r="F1" s="129"/>
      <c r="G1" s="123"/>
      <c r="H1" s="123"/>
    </row>
    <row r="2" spans="1:8" x14ac:dyDescent="0.2">
      <c r="A2" s="123"/>
      <c r="H2" s="123"/>
    </row>
    <row r="3" spans="1:8" x14ac:dyDescent="0.2">
      <c r="A3" s="123"/>
      <c r="B3" s="3"/>
      <c r="C3" s="26"/>
      <c r="D3" s="91"/>
      <c r="E3" s="91"/>
      <c r="F3" s="91"/>
      <c r="G3" s="3"/>
      <c r="H3" s="123"/>
    </row>
    <row r="4" spans="1:8" ht="18" x14ac:dyDescent="0.25">
      <c r="A4" s="123"/>
      <c r="B4" s="3"/>
      <c r="C4" s="56" t="s">
        <v>50</v>
      </c>
      <c r="D4" s="91"/>
      <c r="E4" s="91"/>
      <c r="F4" s="91"/>
      <c r="G4" s="3"/>
      <c r="H4" s="123"/>
    </row>
    <row r="5" spans="1:8" ht="24.75" customHeight="1" x14ac:dyDescent="0.2">
      <c r="A5" s="123"/>
      <c r="B5" s="3"/>
      <c r="C5" s="26"/>
      <c r="D5" s="180" t="s">
        <v>47</v>
      </c>
      <c r="E5" s="180"/>
      <c r="F5" s="180"/>
      <c r="G5" s="3"/>
      <c r="H5" s="123"/>
    </row>
    <row r="6" spans="1:8" x14ac:dyDescent="0.2">
      <c r="A6" s="123"/>
      <c r="B6" s="3"/>
      <c r="C6" s="26"/>
      <c r="D6" s="91"/>
      <c r="E6" s="91"/>
      <c r="F6" s="91"/>
      <c r="G6" s="3"/>
      <c r="H6" s="123"/>
    </row>
    <row r="7" spans="1:8" ht="13.5" thickBot="1" x14ac:dyDescent="0.25">
      <c r="A7" s="123"/>
      <c r="B7" s="3"/>
      <c r="C7" s="57"/>
      <c r="D7" s="52" t="s">
        <v>36</v>
      </c>
      <c r="E7" s="43" t="s">
        <v>12</v>
      </c>
      <c r="F7" s="43" t="s">
        <v>7</v>
      </c>
      <c r="G7" s="38"/>
      <c r="H7" s="123"/>
    </row>
    <row r="8" spans="1:8" ht="12.75" customHeight="1" thickTop="1" thickBot="1" x14ac:dyDescent="0.25">
      <c r="A8" s="123"/>
      <c r="B8" s="3">
        <v>3.1</v>
      </c>
      <c r="C8" s="147" t="s">
        <v>75</v>
      </c>
      <c r="D8" s="135">
        <v>1</v>
      </c>
      <c r="E8" s="148"/>
      <c r="F8" s="181" t="s">
        <v>134</v>
      </c>
      <c r="G8" s="3"/>
      <c r="H8" s="123"/>
    </row>
    <row r="9" spans="1:8" ht="14.25" thickTop="1" thickBot="1" x14ac:dyDescent="0.25">
      <c r="A9" s="123"/>
      <c r="B9" s="3"/>
      <c r="C9" s="58" t="s">
        <v>2</v>
      </c>
      <c r="D9" s="149"/>
      <c r="E9" s="54"/>
      <c r="F9" s="182"/>
      <c r="G9" s="3"/>
      <c r="H9" s="123"/>
    </row>
    <row r="10" spans="1:8" ht="12.75" customHeight="1" thickTop="1" thickBot="1" x14ac:dyDescent="0.25">
      <c r="A10" s="123"/>
      <c r="B10" s="3"/>
      <c r="C10" s="59" t="s">
        <v>3</v>
      </c>
      <c r="D10" s="135"/>
      <c r="E10" s="60">
        <f>SUM(25*(D10/D8))</f>
        <v>0</v>
      </c>
      <c r="F10" s="182"/>
      <c r="G10" s="3"/>
      <c r="H10" s="123"/>
    </row>
    <row r="11" spans="1:8" ht="14.25" thickTop="1" thickBot="1" x14ac:dyDescent="0.25">
      <c r="A11" s="123"/>
      <c r="B11" s="3"/>
      <c r="C11" s="59" t="s">
        <v>4</v>
      </c>
      <c r="D11" s="135"/>
      <c r="E11" s="150">
        <f>SUM(25*(D11/D8))</f>
        <v>0</v>
      </c>
      <c r="F11" s="182"/>
      <c r="G11" s="3"/>
      <c r="H11" s="123"/>
    </row>
    <row r="12" spans="1:8" ht="14.25" thickTop="1" thickBot="1" x14ac:dyDescent="0.25">
      <c r="A12" s="123"/>
      <c r="B12" s="3"/>
      <c r="C12" s="59" t="s">
        <v>5</v>
      </c>
      <c r="D12" s="136"/>
      <c r="E12" s="150">
        <f>SUM(25*D12/D8)</f>
        <v>0</v>
      </c>
      <c r="F12" s="182"/>
      <c r="G12" s="3"/>
      <c r="H12" s="123"/>
    </row>
    <row r="13" spans="1:8" ht="14.25" thickTop="1" thickBot="1" x14ac:dyDescent="0.25">
      <c r="A13" s="123"/>
      <c r="B13" s="3"/>
      <c r="C13" s="151" t="s">
        <v>0</v>
      </c>
      <c r="D13" s="53"/>
      <c r="E13" s="150">
        <f>SUM(25*D13/D8)</f>
        <v>0</v>
      </c>
      <c r="F13" s="182"/>
      <c r="G13" s="3"/>
      <c r="H13" s="123"/>
    </row>
    <row r="14" spans="1:8" ht="14.25" thickTop="1" thickBot="1" x14ac:dyDescent="0.25">
      <c r="A14" s="123"/>
      <c r="B14" s="3"/>
      <c r="C14" s="151" t="s">
        <v>133</v>
      </c>
      <c r="D14" s="53"/>
      <c r="E14" s="150">
        <f>SUM(12.5*D14/D8)</f>
        <v>0</v>
      </c>
      <c r="F14" s="182"/>
      <c r="G14" s="3"/>
      <c r="H14" s="123"/>
    </row>
    <row r="15" spans="1:8" ht="14.25" thickTop="1" thickBot="1" x14ac:dyDescent="0.25">
      <c r="A15" s="123"/>
      <c r="B15" s="3"/>
      <c r="C15" s="59" t="s">
        <v>6</v>
      </c>
      <c r="D15" s="135"/>
      <c r="E15" s="152">
        <f>SUM(0)</f>
        <v>0</v>
      </c>
      <c r="F15" s="183"/>
      <c r="G15" s="3"/>
      <c r="H15" s="123"/>
    </row>
    <row r="16" spans="1:8" ht="13.5" thickTop="1" x14ac:dyDescent="0.2">
      <c r="A16" s="123"/>
      <c r="B16" s="3"/>
      <c r="C16" s="28"/>
      <c r="D16" s="90">
        <f>SUM(D10:D15)</f>
        <v>0</v>
      </c>
      <c r="E16" s="69">
        <f>SUM(E10+E11+E12+E13+E14+E15)</f>
        <v>0</v>
      </c>
      <c r="F16" s="89">
        <v>25</v>
      </c>
      <c r="G16" s="3"/>
      <c r="H16" s="123"/>
    </row>
    <row r="17" spans="1:8" x14ac:dyDescent="0.2">
      <c r="A17" s="123"/>
      <c r="B17" s="3"/>
      <c r="C17" s="26"/>
      <c r="D17" s="91"/>
      <c r="E17" s="91"/>
      <c r="F17" s="91"/>
      <c r="G17" s="3"/>
      <c r="H17" s="123"/>
    </row>
    <row r="18" spans="1:8" x14ac:dyDescent="0.2">
      <c r="A18" s="123"/>
      <c r="B18" s="3"/>
      <c r="C18" s="26"/>
      <c r="D18" s="91"/>
      <c r="E18" s="91"/>
      <c r="F18" s="91"/>
      <c r="G18" s="3"/>
      <c r="H18" s="123"/>
    </row>
    <row r="19" spans="1:8" x14ac:dyDescent="0.2">
      <c r="A19" s="123"/>
      <c r="B19" s="3"/>
      <c r="C19" s="26"/>
      <c r="D19" s="92" t="s">
        <v>46</v>
      </c>
      <c r="E19" s="91"/>
      <c r="F19" s="91"/>
      <c r="G19" s="3"/>
      <c r="H19" s="123"/>
    </row>
    <row r="20" spans="1:8" x14ac:dyDescent="0.2">
      <c r="A20" s="123"/>
      <c r="B20" s="3"/>
      <c r="C20" s="26"/>
      <c r="D20" s="91"/>
      <c r="E20" s="91"/>
      <c r="F20" s="91"/>
      <c r="G20" s="3"/>
      <c r="H20" s="123"/>
    </row>
    <row r="21" spans="1:8" ht="13.5" thickBot="1" x14ac:dyDescent="0.25">
      <c r="A21" s="123"/>
      <c r="B21" s="3"/>
      <c r="C21" s="29" t="s">
        <v>8</v>
      </c>
      <c r="D21" s="52" t="s">
        <v>23</v>
      </c>
      <c r="E21" s="52" t="s">
        <v>12</v>
      </c>
      <c r="F21" s="52" t="s">
        <v>7</v>
      </c>
      <c r="G21" s="3"/>
      <c r="H21" s="123"/>
    </row>
    <row r="22" spans="1:8" ht="25.5" customHeight="1" thickTop="1" thickBot="1" x14ac:dyDescent="0.25">
      <c r="A22" s="123"/>
      <c r="B22" s="22">
        <v>3.2</v>
      </c>
      <c r="C22" s="108" t="s">
        <v>86</v>
      </c>
      <c r="D22" s="136"/>
      <c r="E22" s="153" t="str">
        <f>IF(D22="Y", "1", "0")</f>
        <v>0</v>
      </c>
      <c r="F22" s="54">
        <v>1</v>
      </c>
      <c r="G22" s="3"/>
      <c r="H22" s="123"/>
    </row>
    <row r="23" spans="1:8" ht="27" thickTop="1" thickBot="1" x14ac:dyDescent="0.25">
      <c r="A23" s="123"/>
      <c r="B23" s="22">
        <v>3.3</v>
      </c>
      <c r="C23" s="108" t="s">
        <v>87</v>
      </c>
      <c r="D23" s="136"/>
      <c r="E23" s="154" t="str">
        <f>IF(D23="Y", "1", "0")</f>
        <v>0</v>
      </c>
      <c r="F23" s="91">
        <v>1</v>
      </c>
      <c r="G23" s="3"/>
      <c r="H23" s="123"/>
    </row>
    <row r="24" spans="1:8" ht="25.5" customHeight="1" thickTop="1" thickBot="1" x14ac:dyDescent="0.25">
      <c r="A24" s="123"/>
      <c r="B24" s="22">
        <v>3.4</v>
      </c>
      <c r="C24" s="31" t="s">
        <v>88</v>
      </c>
      <c r="D24" s="136"/>
      <c r="E24" s="154" t="str">
        <f>IF(D24="Y", "1", "0")</f>
        <v>0</v>
      </c>
      <c r="F24" s="91">
        <v>1</v>
      </c>
      <c r="G24" s="3"/>
      <c r="H24" s="123"/>
    </row>
    <row r="25" spans="1:8" ht="13.5" thickTop="1" x14ac:dyDescent="0.2">
      <c r="A25" s="123"/>
      <c r="B25" s="22"/>
      <c r="C25" s="31"/>
      <c r="D25" s="54"/>
      <c r="E25" s="91"/>
      <c r="F25" s="91"/>
      <c r="G25" s="3"/>
      <c r="H25" s="123"/>
    </row>
    <row r="26" spans="1:8" x14ac:dyDescent="0.2">
      <c r="A26" s="123"/>
      <c r="B26" s="22"/>
      <c r="C26" s="31"/>
      <c r="D26" s="54"/>
      <c r="E26" s="91"/>
      <c r="F26" s="89"/>
      <c r="G26" s="3"/>
      <c r="H26" s="123"/>
    </row>
    <row r="27" spans="1:8" ht="13.5" thickBot="1" x14ac:dyDescent="0.25">
      <c r="A27" s="123"/>
      <c r="B27" s="22"/>
      <c r="C27" s="29" t="s">
        <v>9</v>
      </c>
      <c r="D27" s="54"/>
      <c r="E27" s="91"/>
      <c r="F27" s="91"/>
      <c r="G27" s="3"/>
      <c r="H27" s="123"/>
    </row>
    <row r="28" spans="1:8" ht="39" customHeight="1" thickTop="1" thickBot="1" x14ac:dyDescent="0.25">
      <c r="A28" s="123"/>
      <c r="B28" s="22">
        <v>3.5</v>
      </c>
      <c r="C28" s="105" t="s">
        <v>10</v>
      </c>
      <c r="D28" s="136"/>
      <c r="E28" s="154" t="str">
        <f>IF(D28="Y", "1", "0")</f>
        <v>0</v>
      </c>
      <c r="F28" s="91">
        <v>1</v>
      </c>
      <c r="G28" s="3"/>
      <c r="H28" s="123"/>
    </row>
    <row r="29" spans="1:8" ht="18" customHeight="1" thickTop="1" x14ac:dyDescent="0.2">
      <c r="A29" s="123"/>
      <c r="B29" s="22">
        <v>3.6</v>
      </c>
      <c r="C29" s="108" t="s">
        <v>120</v>
      </c>
      <c r="D29" s="177"/>
      <c r="E29" s="91"/>
      <c r="F29" s="91"/>
      <c r="G29" s="3"/>
      <c r="H29" s="123"/>
    </row>
    <row r="30" spans="1:8" ht="13.5" thickBot="1" x14ac:dyDescent="0.25">
      <c r="A30" s="123"/>
      <c r="B30" s="3"/>
      <c r="C30" s="105" t="s">
        <v>121</v>
      </c>
      <c r="D30" s="178"/>
      <c r="E30" s="70" t="str">
        <f>IF(D30="Y", "1", "0")</f>
        <v>0</v>
      </c>
      <c r="F30" s="70">
        <v>1</v>
      </c>
      <c r="G30" s="3"/>
      <c r="H30" s="123"/>
    </row>
    <row r="31" spans="1:8" ht="14.25" thickTop="1" thickBot="1" x14ac:dyDescent="0.25">
      <c r="A31" s="123"/>
      <c r="B31" s="3"/>
      <c r="C31" s="30"/>
      <c r="D31" s="54"/>
      <c r="E31" s="91"/>
      <c r="F31" s="54"/>
      <c r="G31" s="3"/>
      <c r="H31" s="123"/>
    </row>
    <row r="32" spans="1:8" ht="16.5" thickBot="1" x14ac:dyDescent="0.3">
      <c r="A32" s="123"/>
      <c r="B32" s="3"/>
      <c r="C32" s="62" t="s">
        <v>11</v>
      </c>
      <c r="D32" s="55"/>
      <c r="E32" s="54"/>
      <c r="F32" s="54"/>
      <c r="G32" s="66"/>
      <c r="H32" s="123"/>
    </row>
    <row r="33" spans="1:8" ht="16.5" thickBot="1" x14ac:dyDescent="0.3">
      <c r="A33" s="123"/>
      <c r="B33" s="3"/>
      <c r="C33" s="67"/>
      <c r="D33" s="63"/>
      <c r="E33" s="64">
        <f>SUM(E16+E22+E23+E24+E28+E30)</f>
        <v>0</v>
      </c>
      <c r="F33" s="65">
        <v>30</v>
      </c>
      <c r="G33" s="3"/>
      <c r="H33" s="123"/>
    </row>
    <row r="34" spans="1:8" x14ac:dyDescent="0.2">
      <c r="A34" s="123"/>
      <c r="B34" s="38"/>
      <c r="C34" s="68"/>
      <c r="D34" s="61"/>
      <c r="E34" s="61"/>
      <c r="F34" s="61"/>
      <c r="G34" s="3"/>
      <c r="H34" s="123"/>
    </row>
    <row r="35" spans="1:8" ht="48" customHeight="1" x14ac:dyDescent="0.2">
      <c r="A35" s="123"/>
      <c r="B35" s="124" t="s">
        <v>110</v>
      </c>
      <c r="C35" s="128"/>
      <c r="D35" s="129"/>
      <c r="E35" s="129"/>
      <c r="F35" s="129"/>
      <c r="G35" s="123"/>
      <c r="H35" s="123"/>
    </row>
  </sheetData>
  <sheetProtection password="F77A" sheet="1" objects="1" scenarios="1"/>
  <mergeCells count="3">
    <mergeCell ref="D5:F5"/>
    <mergeCell ref="F8:F15"/>
    <mergeCell ref="D29:D30"/>
  </mergeCells>
  <hyperlinks>
    <hyperlink ref="C22" r:id="rId1"/>
    <hyperlink ref="C29" r:id="rId2"/>
    <hyperlink ref="C23" r:id="rId3"/>
    <hyperlink ref="C30" r:id="rId4"/>
    <hyperlink ref="C28" r:id="rId5"/>
  </hyperlinks>
  <pageMargins left="0.25" right="0.25" top="0.75" bottom="0.75" header="0.3" footer="0.3"/>
  <pageSetup paperSize="5" orientation="landscape"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0"/>
  <sheetViews>
    <sheetView workbookViewId="0">
      <selection activeCell="D11" sqref="D11"/>
    </sheetView>
  </sheetViews>
  <sheetFormatPr defaultRowHeight="12.75" x14ac:dyDescent="0.2"/>
  <cols>
    <col min="1" max="1" width="9.85546875" style="16" customWidth="1"/>
    <col min="2" max="2" width="6.85546875" style="16" customWidth="1"/>
    <col min="3" max="3" width="76.140625" style="16" customWidth="1"/>
    <col min="4" max="4" width="10.28515625" style="16" customWidth="1"/>
    <col min="5" max="5" width="15.85546875" style="16" customWidth="1"/>
    <col min="6" max="6" width="18.28515625" style="16" customWidth="1"/>
    <col min="7" max="7" width="8.5703125" style="16" customWidth="1"/>
    <col min="8" max="8" width="10" style="16" customWidth="1"/>
    <col min="9" max="16384" width="9.140625" style="16"/>
  </cols>
  <sheetData>
    <row r="1" spans="1:8" ht="42.75" customHeight="1" x14ac:dyDescent="0.2">
      <c r="A1" s="123"/>
      <c r="B1" s="123"/>
      <c r="C1" s="123"/>
      <c r="D1" s="123"/>
      <c r="E1" s="123"/>
      <c r="F1" s="123"/>
      <c r="G1" s="123"/>
      <c r="H1" s="123"/>
    </row>
    <row r="2" spans="1:8" x14ac:dyDescent="0.2">
      <c r="A2" s="123"/>
      <c r="H2" s="123"/>
    </row>
    <row r="3" spans="1:8" x14ac:dyDescent="0.2">
      <c r="A3" s="123"/>
      <c r="B3" s="3"/>
      <c r="C3" s="3"/>
      <c r="D3" s="3"/>
      <c r="E3" s="3"/>
      <c r="F3" s="3"/>
      <c r="G3" s="3"/>
      <c r="H3" s="123"/>
    </row>
    <row r="4" spans="1:8" ht="18" x14ac:dyDescent="0.25">
      <c r="A4" s="123"/>
      <c r="B4" s="3"/>
      <c r="C4" s="44" t="s">
        <v>51</v>
      </c>
      <c r="D4" s="3"/>
      <c r="E4" s="3"/>
      <c r="F4" s="3"/>
      <c r="G4" s="3"/>
      <c r="H4" s="123"/>
    </row>
    <row r="5" spans="1:8" x14ac:dyDescent="0.2">
      <c r="A5" s="123"/>
      <c r="B5" s="3"/>
      <c r="C5" s="3"/>
      <c r="D5" s="3"/>
      <c r="E5" s="3"/>
      <c r="F5" s="3"/>
      <c r="G5" s="3"/>
      <c r="H5" s="123"/>
    </row>
    <row r="6" spans="1:8" ht="25.5" x14ac:dyDescent="0.2">
      <c r="A6" s="123"/>
      <c r="B6" s="3"/>
      <c r="C6" s="26" t="s">
        <v>125</v>
      </c>
      <c r="D6" s="3"/>
      <c r="E6" s="3"/>
      <c r="F6" s="3"/>
      <c r="G6" s="3"/>
      <c r="H6" s="123"/>
    </row>
    <row r="7" spans="1:8" x14ac:dyDescent="0.2">
      <c r="A7" s="123"/>
      <c r="B7" s="3"/>
      <c r="C7" s="26"/>
      <c r="D7" s="3"/>
      <c r="E7" s="3"/>
      <c r="F7" s="3"/>
      <c r="G7" s="3"/>
      <c r="H7" s="123"/>
    </row>
    <row r="8" spans="1:8" x14ac:dyDescent="0.2">
      <c r="A8" s="123"/>
      <c r="B8" s="3"/>
      <c r="C8" s="26"/>
      <c r="D8" s="184" t="s">
        <v>46</v>
      </c>
      <c r="E8" s="184"/>
      <c r="F8" s="184"/>
      <c r="G8" s="3"/>
      <c r="H8" s="123"/>
    </row>
    <row r="9" spans="1:8" x14ac:dyDescent="0.2">
      <c r="A9" s="123"/>
      <c r="B9" s="3"/>
      <c r="C9" s="3"/>
      <c r="D9" s="3"/>
      <c r="E9" s="3"/>
      <c r="F9" s="3"/>
      <c r="G9" s="3"/>
      <c r="H9" s="123"/>
    </row>
    <row r="10" spans="1:8" ht="15" thickBot="1" x14ac:dyDescent="0.25">
      <c r="A10" s="123"/>
      <c r="B10" s="3"/>
      <c r="C10" s="106" t="s">
        <v>123</v>
      </c>
      <c r="D10" s="52" t="s">
        <v>23</v>
      </c>
      <c r="E10" s="43" t="s">
        <v>35</v>
      </c>
      <c r="F10" s="43" t="s">
        <v>24</v>
      </c>
      <c r="G10" s="38"/>
      <c r="H10" s="123"/>
    </row>
    <row r="11" spans="1:8" ht="27" thickTop="1" thickBot="1" x14ac:dyDescent="0.25">
      <c r="A11" s="123"/>
      <c r="B11" s="22">
        <v>4.0999999999999996</v>
      </c>
      <c r="C11" s="31" t="s">
        <v>102</v>
      </c>
      <c r="D11" s="136"/>
      <c r="E11" s="153" t="str">
        <f>IF(D11="y", "1", "0")</f>
        <v>0</v>
      </c>
      <c r="F11" s="72">
        <v>1</v>
      </c>
      <c r="G11" s="38"/>
      <c r="H11" s="123"/>
    </row>
    <row r="12" spans="1:8" ht="14.25" thickTop="1" thickBot="1" x14ac:dyDescent="0.25">
      <c r="A12" s="123"/>
      <c r="B12" s="22">
        <v>4.2</v>
      </c>
      <c r="C12" s="74" t="s">
        <v>89</v>
      </c>
      <c r="D12" s="135"/>
      <c r="E12" s="154" t="str">
        <f t="shared" ref="E12:E16" si="0">IF(D12="y", "1", "0")</f>
        <v>0</v>
      </c>
      <c r="F12" s="72">
        <v>1</v>
      </c>
      <c r="G12" s="38"/>
      <c r="H12" s="123"/>
    </row>
    <row r="13" spans="1:8" ht="14.25" thickTop="1" thickBot="1" x14ac:dyDescent="0.25">
      <c r="A13" s="123"/>
      <c r="B13" s="22">
        <v>4.3</v>
      </c>
      <c r="C13" s="74" t="s">
        <v>103</v>
      </c>
      <c r="D13" s="136"/>
      <c r="E13" s="154" t="str">
        <f t="shared" si="0"/>
        <v>0</v>
      </c>
      <c r="F13" s="72">
        <v>1</v>
      </c>
      <c r="G13" s="38"/>
      <c r="H13" s="123"/>
    </row>
    <row r="14" spans="1:8" ht="13.5" customHeight="1" thickTop="1" thickBot="1" x14ac:dyDescent="0.25">
      <c r="A14" s="123"/>
      <c r="B14" s="22">
        <v>4.4000000000000004</v>
      </c>
      <c r="C14" s="31" t="s">
        <v>104</v>
      </c>
      <c r="D14" s="135"/>
      <c r="E14" s="154" t="str">
        <f t="shared" si="0"/>
        <v>0</v>
      </c>
      <c r="F14" s="72">
        <v>1</v>
      </c>
      <c r="G14" s="38"/>
      <c r="H14" s="123"/>
    </row>
    <row r="15" spans="1:8" ht="14.25" thickTop="1" thickBot="1" x14ac:dyDescent="0.25">
      <c r="A15" s="123"/>
      <c r="B15" s="22">
        <v>4.5</v>
      </c>
      <c r="C15" s="157" t="s">
        <v>124</v>
      </c>
      <c r="D15" s="135"/>
      <c r="E15" s="154" t="str">
        <f t="shared" si="0"/>
        <v>0</v>
      </c>
      <c r="F15" s="72">
        <v>1</v>
      </c>
      <c r="G15" s="38"/>
      <c r="H15" s="123"/>
    </row>
    <row r="16" spans="1:8" ht="14.25" thickTop="1" thickBot="1" x14ac:dyDescent="0.25">
      <c r="A16" s="123"/>
      <c r="B16" s="22">
        <v>4.5999999999999996</v>
      </c>
      <c r="C16" s="74" t="s">
        <v>105</v>
      </c>
      <c r="D16" s="135"/>
      <c r="E16" s="154" t="str">
        <f t="shared" si="0"/>
        <v>0</v>
      </c>
      <c r="F16" s="72">
        <v>1</v>
      </c>
      <c r="G16" s="38"/>
      <c r="H16" s="123"/>
    </row>
    <row r="17" spans="1:8" ht="14.25" thickTop="1" thickBot="1" x14ac:dyDescent="0.25">
      <c r="A17" s="123"/>
      <c r="B17" s="73">
        <v>4.7</v>
      </c>
      <c r="C17" s="156" t="s">
        <v>116</v>
      </c>
      <c r="D17" s="155"/>
      <c r="E17" s="154" t="str">
        <f>IF(D17="y", "2", "0")</f>
        <v>0</v>
      </c>
      <c r="F17" s="72">
        <v>2</v>
      </c>
      <c r="G17" s="38"/>
      <c r="H17" s="123"/>
    </row>
    <row r="18" spans="1:8" ht="13.5" thickTop="1" x14ac:dyDescent="0.2">
      <c r="A18" s="123"/>
      <c r="B18" s="22"/>
      <c r="C18" s="74"/>
      <c r="D18" s="71"/>
      <c r="E18" s="91"/>
      <c r="F18" s="72"/>
      <c r="G18" s="38"/>
      <c r="H18" s="123"/>
    </row>
    <row r="19" spans="1:8" ht="13.5" thickBot="1" x14ac:dyDescent="0.25">
      <c r="A19" s="123"/>
      <c r="B19" s="22"/>
      <c r="C19" s="75" t="s">
        <v>8</v>
      </c>
      <c r="D19" s="158"/>
      <c r="E19" s="91"/>
      <c r="F19" s="72"/>
      <c r="G19" s="38"/>
      <c r="H19" s="123"/>
    </row>
    <row r="20" spans="1:8" ht="13.5" customHeight="1" thickTop="1" x14ac:dyDescent="0.2">
      <c r="A20" s="123"/>
      <c r="B20" s="73">
        <v>4.8</v>
      </c>
      <c r="C20" s="106" t="s">
        <v>108</v>
      </c>
      <c r="D20" s="185"/>
      <c r="E20" s="154" t="str">
        <f>IF(D20="y", "2", "0")</f>
        <v>0</v>
      </c>
      <c r="F20" s="72">
        <v>2</v>
      </c>
      <c r="G20" s="38"/>
      <c r="H20" s="123"/>
    </row>
    <row r="21" spans="1:8" ht="13.5" thickBot="1" x14ac:dyDescent="0.25">
      <c r="A21" s="123"/>
      <c r="B21" s="23"/>
      <c r="C21" s="108" t="s">
        <v>122</v>
      </c>
      <c r="D21" s="186"/>
      <c r="E21" s="159"/>
      <c r="F21" s="80"/>
      <c r="G21" s="38"/>
      <c r="H21" s="123"/>
    </row>
    <row r="22" spans="1:8" ht="14.25" thickTop="1" thickBot="1" x14ac:dyDescent="0.25">
      <c r="A22" s="123"/>
      <c r="B22" s="3"/>
      <c r="C22" s="50"/>
      <c r="D22" s="50"/>
      <c r="E22" s="76"/>
      <c r="F22" s="76"/>
      <c r="G22" s="38"/>
      <c r="H22" s="123"/>
    </row>
    <row r="23" spans="1:8" ht="16.5" thickBot="1" x14ac:dyDescent="0.3">
      <c r="A23" s="123"/>
      <c r="B23" s="3"/>
      <c r="C23" s="77" t="s">
        <v>33</v>
      </c>
      <c r="D23" s="78"/>
      <c r="E23" s="36">
        <f>SUM(E11+E12+E13+E14+E15+E16+E17+E20)</f>
        <v>0</v>
      </c>
      <c r="F23" s="36">
        <f>SUM(F11:F22)</f>
        <v>10</v>
      </c>
      <c r="G23" s="79"/>
      <c r="H23" s="123"/>
    </row>
    <row r="24" spans="1:8" x14ac:dyDescent="0.2">
      <c r="A24" s="123"/>
      <c r="B24" s="3"/>
      <c r="C24" s="3"/>
      <c r="D24" s="3"/>
      <c r="E24" s="38"/>
      <c r="F24" s="38"/>
      <c r="G24" s="38"/>
      <c r="H24" s="123"/>
    </row>
    <row r="25" spans="1:8" x14ac:dyDescent="0.2">
      <c r="A25" s="123"/>
      <c r="B25" s="3"/>
      <c r="C25" s="3"/>
      <c r="D25" s="3"/>
      <c r="E25" s="38"/>
      <c r="F25" s="38"/>
      <c r="G25" s="38"/>
      <c r="H25" s="123"/>
    </row>
    <row r="26" spans="1:8" ht="25.5" x14ac:dyDescent="0.2">
      <c r="A26" s="123"/>
      <c r="B26" s="3"/>
      <c r="C26" s="26" t="s">
        <v>34</v>
      </c>
      <c r="D26" s="3"/>
      <c r="E26" s="38"/>
      <c r="F26" s="38"/>
      <c r="G26" s="38"/>
      <c r="H26" s="123"/>
    </row>
    <row r="27" spans="1:8" x14ac:dyDescent="0.2">
      <c r="A27" s="123"/>
      <c r="B27" s="3"/>
      <c r="C27" s="3"/>
      <c r="D27" s="3"/>
      <c r="E27" s="38"/>
      <c r="F27" s="38"/>
      <c r="G27" s="38"/>
      <c r="H27" s="123"/>
    </row>
    <row r="28" spans="1:8" x14ac:dyDescent="0.2">
      <c r="A28" s="123"/>
      <c r="B28" s="3"/>
      <c r="C28" s="3"/>
      <c r="D28" s="3"/>
      <c r="E28" s="38"/>
      <c r="F28" s="38"/>
      <c r="G28" s="38"/>
      <c r="H28" s="123"/>
    </row>
    <row r="29" spans="1:8" ht="33" customHeight="1" x14ac:dyDescent="0.35">
      <c r="A29" s="123"/>
      <c r="B29" s="120" t="s">
        <v>110</v>
      </c>
      <c r="C29" s="123"/>
      <c r="D29" s="123"/>
      <c r="E29" s="123"/>
      <c r="F29" s="123"/>
      <c r="G29" s="123"/>
      <c r="H29" s="123"/>
    </row>
    <row r="30" spans="1:8" ht="16.5" customHeight="1" x14ac:dyDescent="0.2">
      <c r="A30" s="123"/>
      <c r="B30" s="123"/>
      <c r="C30" s="123"/>
      <c r="D30" s="123"/>
      <c r="E30" s="123"/>
      <c r="F30" s="123"/>
      <c r="G30" s="123"/>
      <c r="H30" s="123"/>
    </row>
  </sheetData>
  <sheetProtection password="F77A" sheet="1" objects="1" scenarios="1"/>
  <mergeCells count="2">
    <mergeCell ref="D8:F8"/>
    <mergeCell ref="D20:D21"/>
  </mergeCells>
  <hyperlinks>
    <hyperlink ref="C20" r:id="rId1" display="Explore used options through Surplus Asset Management before requesting major purchases "/>
    <hyperlink ref="C10" r:id="rId2" display="For smaller purchases, our office exclusively Green Products such as:"/>
    <hyperlink ref="C15" r:id="rId3"/>
    <hyperlink ref="C21" r:id="rId4"/>
  </hyperlinks>
  <pageMargins left="0.25" right="0.25" top="0.75" bottom="0.75" header="0.3" footer="0.3"/>
  <pageSetup paperSize="5"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7"/>
  <sheetViews>
    <sheetView workbookViewId="0">
      <selection activeCell="D8" sqref="D8"/>
    </sheetView>
  </sheetViews>
  <sheetFormatPr defaultRowHeight="12.75" x14ac:dyDescent="0.2"/>
  <cols>
    <col min="1" max="1" width="10.140625" style="16" customWidth="1"/>
    <col min="2" max="2" width="7.28515625" style="16" customWidth="1"/>
    <col min="3" max="3" width="70.85546875" style="16" customWidth="1"/>
    <col min="4" max="4" width="10.28515625" style="16" customWidth="1"/>
    <col min="5" max="5" width="16.5703125" style="16" customWidth="1"/>
    <col min="6" max="6" width="18.85546875" style="16" customWidth="1"/>
    <col min="7" max="7" width="8.28515625" style="16" customWidth="1"/>
    <col min="8" max="16384" width="9.140625" style="16"/>
  </cols>
  <sheetData>
    <row r="1" spans="1:8" ht="35.25" customHeight="1" x14ac:dyDescent="0.2">
      <c r="A1" s="1"/>
      <c r="B1" s="1"/>
      <c r="C1" s="1"/>
      <c r="D1" s="1"/>
      <c r="E1" s="1"/>
      <c r="F1" s="1"/>
      <c r="G1" s="1"/>
      <c r="H1" s="1"/>
    </row>
    <row r="2" spans="1:8" x14ac:dyDescent="0.2">
      <c r="A2" s="1"/>
      <c r="B2" s="1"/>
      <c r="C2" s="1"/>
      <c r="D2" s="1"/>
      <c r="E2" s="1"/>
      <c r="F2" s="1"/>
      <c r="G2" s="1"/>
      <c r="H2" s="1"/>
    </row>
    <row r="3" spans="1:8" x14ac:dyDescent="0.2">
      <c r="A3" s="1"/>
      <c r="B3" s="3"/>
      <c r="C3" s="3"/>
      <c r="D3" s="3"/>
      <c r="E3" s="3"/>
      <c r="F3" s="3"/>
      <c r="G3" s="3"/>
      <c r="H3" s="1"/>
    </row>
    <row r="4" spans="1:8" ht="18" x14ac:dyDescent="0.25">
      <c r="A4" s="1"/>
      <c r="B4" s="3"/>
      <c r="C4" s="44" t="s">
        <v>95</v>
      </c>
      <c r="D4" s="3"/>
      <c r="E4" s="3"/>
      <c r="F4" s="3"/>
      <c r="G4" s="3"/>
      <c r="H4" s="1"/>
    </row>
    <row r="5" spans="1:8" x14ac:dyDescent="0.2">
      <c r="A5" s="1"/>
      <c r="B5" s="3"/>
      <c r="C5" s="3"/>
      <c r="D5" s="184" t="s">
        <v>46</v>
      </c>
      <c r="E5" s="184"/>
      <c r="F5" s="184"/>
      <c r="G5" s="3"/>
      <c r="H5" s="1"/>
    </row>
    <row r="6" spans="1:8" x14ac:dyDescent="0.2">
      <c r="A6" s="1"/>
      <c r="B6" s="3"/>
      <c r="C6" s="81"/>
      <c r="D6" s="3"/>
      <c r="E6" s="3"/>
      <c r="F6" s="3"/>
      <c r="G6" s="3"/>
      <c r="H6" s="1"/>
    </row>
    <row r="7" spans="1:8" ht="13.5" thickBot="1" x14ac:dyDescent="0.25">
      <c r="A7" s="1"/>
      <c r="B7" s="3"/>
      <c r="C7" s="47" t="s">
        <v>9</v>
      </c>
      <c r="D7" s="52" t="s">
        <v>23</v>
      </c>
      <c r="E7" s="52" t="s">
        <v>12</v>
      </c>
      <c r="F7" s="52" t="s">
        <v>24</v>
      </c>
      <c r="G7" s="3"/>
      <c r="H7" s="1"/>
    </row>
    <row r="8" spans="1:8" ht="14.25" thickTop="1" thickBot="1" x14ac:dyDescent="0.25">
      <c r="A8" s="1"/>
      <c r="B8" s="3">
        <v>5.0999999999999996</v>
      </c>
      <c r="C8" s="130" t="s">
        <v>90</v>
      </c>
      <c r="D8" s="160"/>
      <c r="E8" s="132" t="str">
        <f>IF(D8="y", "5", "0")</f>
        <v>0</v>
      </c>
      <c r="F8" s="116">
        <v>5</v>
      </c>
      <c r="G8" s="3"/>
      <c r="H8" s="1"/>
    </row>
    <row r="9" spans="1:8" ht="14.25" thickTop="1" thickBot="1" x14ac:dyDescent="0.25">
      <c r="A9" s="1"/>
      <c r="B9" s="3">
        <v>5.2</v>
      </c>
      <c r="C9" s="25" t="s">
        <v>91</v>
      </c>
      <c r="D9" s="161"/>
      <c r="E9" s="137" t="str">
        <f t="shared" ref="E9:E15" si="0">IF(D9="y", "1", "0")</f>
        <v>0</v>
      </c>
      <c r="F9" s="113">
        <v>1</v>
      </c>
      <c r="G9" s="3"/>
      <c r="H9" s="1"/>
    </row>
    <row r="10" spans="1:8" ht="14.25" thickTop="1" thickBot="1" x14ac:dyDescent="0.25">
      <c r="A10" s="1"/>
      <c r="B10" s="3">
        <v>5.3</v>
      </c>
      <c r="C10" s="130" t="s">
        <v>131</v>
      </c>
      <c r="D10" s="160"/>
      <c r="E10" s="137" t="str">
        <f t="shared" si="0"/>
        <v>0</v>
      </c>
      <c r="F10" s="113">
        <v>1</v>
      </c>
      <c r="G10" s="3"/>
      <c r="H10" s="1"/>
    </row>
    <row r="11" spans="1:8" ht="14.25" thickTop="1" thickBot="1" x14ac:dyDescent="0.25">
      <c r="A11" s="1"/>
      <c r="B11" s="3">
        <v>5.4</v>
      </c>
      <c r="C11" s="25" t="s">
        <v>92</v>
      </c>
      <c r="D11" s="161"/>
      <c r="E11" s="137" t="str">
        <f t="shared" si="0"/>
        <v>0</v>
      </c>
      <c r="F11" s="113">
        <v>1</v>
      </c>
      <c r="G11" s="3"/>
      <c r="H11" s="1"/>
    </row>
    <row r="12" spans="1:8" ht="14.25" thickTop="1" thickBot="1" x14ac:dyDescent="0.25">
      <c r="A12" s="1"/>
      <c r="B12" s="3">
        <v>5.5</v>
      </c>
      <c r="C12" s="25" t="s">
        <v>94</v>
      </c>
      <c r="D12" s="160"/>
      <c r="E12" s="137" t="str">
        <f>IF(D12="y", "1", "0")</f>
        <v>0</v>
      </c>
      <c r="F12" s="113">
        <v>1</v>
      </c>
      <c r="G12" s="3"/>
      <c r="H12" s="1"/>
    </row>
    <row r="13" spans="1:8" ht="13.5" thickTop="1" x14ac:dyDescent="0.2">
      <c r="A13" s="1"/>
      <c r="B13" s="3"/>
      <c r="C13" s="25"/>
      <c r="D13" s="116"/>
      <c r="E13" s="113"/>
      <c r="F13" s="113"/>
      <c r="G13" s="3"/>
      <c r="H13" s="1"/>
    </row>
    <row r="14" spans="1:8" ht="13.5" thickBot="1" x14ac:dyDescent="0.25">
      <c r="A14" s="1"/>
      <c r="B14" s="3"/>
      <c r="C14" s="21" t="s">
        <v>8</v>
      </c>
      <c r="D14" s="52"/>
      <c r="E14" s="113"/>
      <c r="F14" s="113"/>
      <c r="G14" s="3"/>
      <c r="H14" s="1"/>
    </row>
    <row r="15" spans="1:8" ht="14.25" thickTop="1" thickBot="1" x14ac:dyDescent="0.25">
      <c r="A15" s="1"/>
      <c r="B15" s="3">
        <v>5.6</v>
      </c>
      <c r="C15" s="130" t="s">
        <v>93</v>
      </c>
      <c r="D15" s="162"/>
      <c r="E15" s="143" t="str">
        <f t="shared" si="0"/>
        <v>0</v>
      </c>
      <c r="F15" s="52">
        <v>1</v>
      </c>
      <c r="G15" s="3"/>
      <c r="H15" s="1"/>
    </row>
    <row r="16" spans="1:8" ht="14.25" thickTop="1" thickBot="1" x14ac:dyDescent="0.25">
      <c r="A16" s="1"/>
      <c r="B16" s="3"/>
      <c r="C16" s="32"/>
      <c r="D16" s="32"/>
      <c r="E16" s="50"/>
      <c r="F16" s="50"/>
      <c r="G16" s="3"/>
      <c r="H16" s="1"/>
    </row>
    <row r="17" spans="1:8" ht="16.5" thickBot="1" x14ac:dyDescent="0.3">
      <c r="A17" s="1"/>
      <c r="B17" s="3"/>
      <c r="C17" s="77" t="s">
        <v>97</v>
      </c>
      <c r="D17" s="36"/>
      <c r="E17" s="36">
        <f>SUM(E8+E9+E10+E11+E12+E15)</f>
        <v>0</v>
      </c>
      <c r="F17" s="37">
        <f>SUM(F8:F16)</f>
        <v>10</v>
      </c>
      <c r="G17" s="3"/>
      <c r="H17" s="1"/>
    </row>
    <row r="18" spans="1:8" x14ac:dyDescent="0.2">
      <c r="A18" s="1"/>
      <c r="B18" s="3"/>
      <c r="C18" s="3"/>
      <c r="D18" s="3"/>
      <c r="E18" s="3"/>
      <c r="F18" s="3"/>
      <c r="G18" s="3"/>
      <c r="H18" s="1"/>
    </row>
    <row r="19" spans="1:8" x14ac:dyDescent="0.2">
      <c r="A19" s="1"/>
      <c r="B19" s="3"/>
      <c r="C19" s="3"/>
      <c r="D19" s="3"/>
      <c r="E19" s="3"/>
      <c r="F19" s="3"/>
      <c r="G19" s="3"/>
      <c r="H19" s="1"/>
    </row>
    <row r="20" spans="1:8" x14ac:dyDescent="0.2">
      <c r="A20" s="1"/>
      <c r="B20" s="3"/>
      <c r="C20" s="19" t="s">
        <v>130</v>
      </c>
      <c r="D20" s="3"/>
      <c r="E20" s="3"/>
      <c r="F20" s="3"/>
      <c r="G20" s="3"/>
      <c r="H20" s="1"/>
    </row>
    <row r="21" spans="1:8" x14ac:dyDescent="0.2">
      <c r="A21" s="1"/>
      <c r="B21" s="3"/>
      <c r="C21" s="19"/>
      <c r="D21" s="3"/>
      <c r="E21" s="3"/>
      <c r="F21" s="3"/>
      <c r="G21" s="3"/>
      <c r="H21" s="1"/>
    </row>
    <row r="22" spans="1:8" x14ac:dyDescent="0.2">
      <c r="A22" s="1"/>
      <c r="B22" s="3"/>
      <c r="C22" s="19" t="s">
        <v>126</v>
      </c>
      <c r="D22" s="3"/>
      <c r="E22" s="3"/>
      <c r="F22" s="3"/>
      <c r="G22" s="3"/>
      <c r="H22" s="1"/>
    </row>
    <row r="23" spans="1:8" ht="13.5" thickBot="1" x14ac:dyDescent="0.25">
      <c r="A23" s="1"/>
      <c r="B23" s="3"/>
      <c r="C23" s="3"/>
      <c r="D23" s="3"/>
      <c r="E23" s="3"/>
      <c r="F23" s="3"/>
      <c r="G23" s="3"/>
      <c r="H23" s="1"/>
    </row>
    <row r="24" spans="1:8" x14ac:dyDescent="0.2">
      <c r="A24" s="1"/>
      <c r="B24" s="131" t="s">
        <v>127</v>
      </c>
      <c r="C24" s="187"/>
      <c r="D24" s="188"/>
      <c r="E24" s="188"/>
      <c r="F24" s="189"/>
      <c r="G24" s="38"/>
      <c r="H24" s="1"/>
    </row>
    <row r="25" spans="1:8" x14ac:dyDescent="0.2">
      <c r="A25" s="1"/>
      <c r="B25" s="131"/>
      <c r="C25" s="190"/>
      <c r="D25" s="191"/>
      <c r="E25" s="191"/>
      <c r="F25" s="192"/>
      <c r="G25" s="38"/>
      <c r="H25" s="1"/>
    </row>
    <row r="26" spans="1:8" ht="13.5" thickBot="1" x14ac:dyDescent="0.25">
      <c r="A26" s="1"/>
      <c r="B26" s="131"/>
      <c r="C26" s="193"/>
      <c r="D26" s="194"/>
      <c r="E26" s="194"/>
      <c r="F26" s="195"/>
      <c r="G26" s="38"/>
      <c r="H26" s="1"/>
    </row>
    <row r="27" spans="1:8" ht="13.5" thickBot="1" x14ac:dyDescent="0.25">
      <c r="A27" s="1"/>
      <c r="B27" s="131"/>
      <c r="C27" s="3"/>
      <c r="D27" s="3"/>
      <c r="E27" s="38"/>
      <c r="F27" s="38"/>
      <c r="G27" s="38"/>
      <c r="H27" s="1"/>
    </row>
    <row r="28" spans="1:8" x14ac:dyDescent="0.2">
      <c r="A28" s="1"/>
      <c r="B28" s="131" t="s">
        <v>128</v>
      </c>
      <c r="C28" s="187"/>
      <c r="D28" s="188"/>
      <c r="E28" s="188"/>
      <c r="F28" s="189"/>
      <c r="G28" s="38"/>
      <c r="H28" s="1"/>
    </row>
    <row r="29" spans="1:8" x14ac:dyDescent="0.2">
      <c r="A29" s="1"/>
      <c r="B29" s="131"/>
      <c r="C29" s="190"/>
      <c r="D29" s="191"/>
      <c r="E29" s="191"/>
      <c r="F29" s="192"/>
      <c r="G29" s="38"/>
      <c r="H29" s="1"/>
    </row>
    <row r="30" spans="1:8" ht="13.5" thickBot="1" x14ac:dyDescent="0.25">
      <c r="A30" s="1"/>
      <c r="B30" s="131"/>
      <c r="C30" s="193"/>
      <c r="D30" s="194"/>
      <c r="E30" s="194"/>
      <c r="F30" s="195"/>
      <c r="G30" s="38"/>
      <c r="H30" s="1"/>
    </row>
    <row r="31" spans="1:8" ht="13.5" thickBot="1" x14ac:dyDescent="0.25">
      <c r="A31" s="1"/>
      <c r="B31" s="131"/>
      <c r="C31" s="3"/>
      <c r="D31" s="3"/>
      <c r="E31" s="38"/>
      <c r="F31" s="38"/>
      <c r="G31" s="38"/>
      <c r="H31" s="1"/>
    </row>
    <row r="32" spans="1:8" x14ac:dyDescent="0.2">
      <c r="A32" s="1"/>
      <c r="B32" s="131" t="s">
        <v>129</v>
      </c>
      <c r="C32" s="187"/>
      <c r="D32" s="188"/>
      <c r="E32" s="188"/>
      <c r="F32" s="189"/>
      <c r="G32" s="38"/>
      <c r="H32" s="1"/>
    </row>
    <row r="33" spans="1:8" x14ac:dyDescent="0.2">
      <c r="A33" s="1"/>
      <c r="B33" s="3"/>
      <c r="C33" s="190"/>
      <c r="D33" s="191"/>
      <c r="E33" s="191"/>
      <c r="F33" s="192"/>
      <c r="G33" s="38"/>
      <c r="H33" s="1"/>
    </row>
    <row r="34" spans="1:8" ht="13.5" thickBot="1" x14ac:dyDescent="0.25">
      <c r="A34" s="1"/>
      <c r="B34" s="3"/>
      <c r="C34" s="193"/>
      <c r="D34" s="194"/>
      <c r="E34" s="194"/>
      <c r="F34" s="195"/>
      <c r="G34" s="38"/>
      <c r="H34" s="1"/>
    </row>
    <row r="35" spans="1:8" x14ac:dyDescent="0.2">
      <c r="A35" s="1"/>
      <c r="B35" s="3"/>
      <c r="C35" s="3"/>
      <c r="D35" s="3"/>
      <c r="E35" s="3"/>
      <c r="F35" s="3"/>
      <c r="G35" s="3"/>
      <c r="H35" s="1"/>
    </row>
    <row r="36" spans="1:8" x14ac:dyDescent="0.2">
      <c r="A36" s="1"/>
      <c r="B36" s="3"/>
      <c r="C36" s="3"/>
      <c r="D36" s="3"/>
      <c r="E36" s="3"/>
      <c r="F36" s="3"/>
      <c r="G36" s="3"/>
      <c r="H36" s="1"/>
    </row>
    <row r="37" spans="1:8" ht="48" customHeight="1" x14ac:dyDescent="0.2">
      <c r="A37" s="1"/>
      <c r="B37" s="163" t="s">
        <v>110</v>
      </c>
      <c r="C37" s="2"/>
      <c r="D37" s="2"/>
      <c r="E37" s="2"/>
      <c r="F37" s="2"/>
      <c r="G37" s="2"/>
      <c r="H37" s="1"/>
    </row>
  </sheetData>
  <sheetProtection password="F77A" sheet="1" objects="1" scenarios="1"/>
  <mergeCells count="4">
    <mergeCell ref="D5:F5"/>
    <mergeCell ref="C24:F26"/>
    <mergeCell ref="C28:F30"/>
    <mergeCell ref="C32:F34"/>
  </mergeCells>
  <hyperlinks>
    <hyperlink ref="C8" r:id="rId1"/>
    <hyperlink ref="C10" r:id="rId2"/>
    <hyperlink ref="C15" r:id="rId3"/>
  </hyperlinks>
  <pageMargins left="0.25" right="0.25" top="0.75" bottom="0.75" header="0.3" footer="0.3"/>
  <pageSetup paperSize="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OVERVIEW</vt:lpstr>
      <vt:lpstr>SUMMARY</vt:lpstr>
      <vt:lpstr>1. WASTE</vt:lpstr>
      <vt:lpstr>2. ENERGY</vt:lpstr>
      <vt:lpstr>3. TRANSPORTATION</vt:lpstr>
      <vt:lpstr>4. PURCHASING</vt:lpstr>
      <vt:lpstr>5. CHANGE</vt:lpstr>
      <vt:lpstr>'1. WASTE'!_ftn1</vt:lpstr>
      <vt:lpstr>'1. WASTE'!_ftn2</vt:lpstr>
      <vt:lpstr>'1. WASTE'!_ftnref1</vt:lpstr>
      <vt:lpstr>'1. WASTE'!_ftnref2</vt:lpstr>
    </vt:vector>
  </TitlesOfParts>
  <Company>YORK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Plunkett</dc:creator>
  <cp:lastModifiedBy>ctsadmin</cp:lastModifiedBy>
  <cp:lastPrinted>2011-12-07T20:27:30Z</cp:lastPrinted>
  <dcterms:created xsi:type="dcterms:W3CDTF">2011-11-22T21:31:30Z</dcterms:created>
  <dcterms:modified xsi:type="dcterms:W3CDTF">2016-02-17T18:42:00Z</dcterms:modified>
</cp:coreProperties>
</file>